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7.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olors4.xml" ContentType="application/vnd.ms-office.chartcolorstyle+xml"/>
  <Override PartName="/xl/charts/style4.xml" ContentType="application/vnd.ms-office.chart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3.xml" ContentType="application/vnd.ms-office.chartcolorstyle+xml"/>
  <Override PartName="/xl/charts/style1.xml" ContentType="application/vnd.ms-office.chartstyle+xml"/>
  <Override PartName="/xl/theme/theme1.xml" ContentType="application/vnd.openxmlformats-officedocument.theme+xml"/>
  <Override PartName="/xl/worksheets/sheet56.xml" ContentType="application/vnd.openxmlformats-officedocument.spreadsheetml.worksheet+xml"/>
  <Override PartName="/xl/worksheets/sheet55.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chart3.xml" ContentType="application/vnd.openxmlformats-officedocument.drawingml.chart+xml"/>
  <Override PartName="/xl/charts/style3.xml" ContentType="application/vnd.ms-office.chartstyle+xml"/>
  <Override PartName="/xl/charts/colors2.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Z:\10_AC_MS_PROJEKTY\AC_štatstická_ročenka\Štatistická ročenka 2017\final_novýformát\"/>
    </mc:Choice>
  </mc:AlternateContent>
  <bookViews>
    <workbookView xWindow="22515" yWindow="975" windowWidth="27180" windowHeight="8115" tabRatio="859"/>
  </bookViews>
  <sheets>
    <sheet name="Komentár" sheetId="163" r:id="rId1"/>
    <sheet name="Vysvetlivky" sheetId="104" r:id="rId2"/>
    <sheet name="01.Tr.agenda OS (2)" sheetId="167" r:id="rId3"/>
    <sheet name="04.Tr.agenda-KS(1)" sheetId="170" r:id="rId4"/>
    <sheet name="05.Tr.agenda-KS(2)" sheetId="171" r:id="rId5"/>
    <sheet name="06.Tr.agenda-KS(3)" sheetId="172" r:id="rId6"/>
    <sheet name="07.Počet došlých vecí (GRAF (2" sheetId="173" r:id="rId7"/>
    <sheet name="08.Počet odsúd. a trestoch" sheetId="78" r:id="rId8"/>
    <sheet name="09.Počet odsúd.(GRAF)" sheetId="62" r:id="rId9"/>
    <sheet name="10.Druhy trestov(GRAF)" sheetId="79" r:id="rId10"/>
    <sheet name="11.Mladiství " sheetId="68" r:id="rId11"/>
    <sheet name="12.Mladiství (GRAF)" sheetId="71" r:id="rId12"/>
    <sheet name="13.Ženy" sheetId="133" r:id="rId13"/>
    <sheet name="14.Ženy (GRAF)" sheetId="177" r:id="rId14"/>
    <sheet name="15.Prehľad Recidivisti" sheetId="108" r:id="rId15"/>
    <sheet name="16.R-kateg.pachat.(1)" sheetId="123" r:id="rId16"/>
    <sheet name="17.R-kateg.pachat.(2)" sheetId="124" r:id="rId17"/>
    <sheet name="18.R-kateg.pachat.(3)" sheetId="125" r:id="rId18"/>
    <sheet name="19.Osobit.TČ-I. HL. " sheetId="203" r:id="rId19"/>
    <sheet name="20.Osobit.TČ-II.HL. " sheetId="204" r:id="rId20"/>
    <sheet name="21.Osobit.TČ-III. HL. " sheetId="205" r:id="rId21"/>
    <sheet name="22.Osobit.TČ-IV. HL. " sheetId="206" r:id="rId22"/>
    <sheet name="23.Osobit.TČ-VIII.HL. " sheetId="207" r:id="rId23"/>
    <sheet name="24.Osobit.TČ-IX.HL. " sheetId="208" r:id="rId24"/>
    <sheet name="25.Osobit.TČ-III. HLAVA " sheetId="146" r:id="rId25"/>
    <sheet name="26.Osobit.TČ-V.HLAVA " sheetId="147" r:id="rId26"/>
    <sheet name="27.Osobit.TČ-VI. HLAVA " sheetId="148" r:id="rId27"/>
    <sheet name="28.Osobit.TČ-VII. HLAVA " sheetId="149" r:id="rId28"/>
    <sheet name="29.Osobit.TČ-VIII.HLAVA (2)" sheetId="150" r:id="rId29"/>
    <sheet name="30.Osobit.TČ-IX. HLAVA " sheetId="151" r:id="rId30"/>
    <sheet name="31.PR.Extrémizmus (2)" sheetId="158" r:id="rId31"/>
    <sheet name="32.PR-týranie osoby" sheetId="139" r:id="rId32"/>
    <sheet name="33.Podiel počtu odsúd.(GRAF)" sheetId="92" r:id="rId33"/>
    <sheet name="34.Najťažšie trest.činy (GRAF)" sheetId="178" r:id="rId34"/>
    <sheet name="35.Upustenie od potrest (2)" sheetId="164" r:id="rId35"/>
    <sheet name="36.Oslobodenie" sheetId="166" r:id="rId36"/>
    <sheet name="37.Oslobodenie(2)" sheetId="96" r:id="rId37"/>
    <sheet name="38.Dom.väzenie" sheetId="116" r:id="rId38"/>
    <sheet name="39.Vplyv alkoh.(1)" sheetId="74" r:id="rId39"/>
    <sheet name="40.Vplyv alkoh.(2)" sheetId="75" r:id="rId40"/>
    <sheet name="41.Vplyv alkoh.(3)" sheetId="76" r:id="rId41"/>
    <sheet name="42.Návyk.látky (1)" sheetId="66" r:id="rId42"/>
    <sheet name="43.Návyk.látky (2)" sheetId="67" r:id="rId43"/>
    <sheet name="44.Ochran.opatrenia" sheetId="98" r:id="rId44"/>
    <sheet name="45.Neralizov.PALaPTL (2)" sheetId="174" r:id="rId45"/>
    <sheet name="46.nenastúp.tresty (2)" sheetId="175" r:id="rId46"/>
    <sheet name="47.Odvolania-T " sheetId="176" r:id="rId47"/>
    <sheet name="48.Rýchlosť konania " sheetId="159" r:id="rId48"/>
    <sheet name="49.Súdna väzba " sheetId="160" r:id="rId49"/>
    <sheet name="50.Väzba-v PK " sheetId="161" r:id="rId50"/>
    <sheet name="51.Probacie  " sheetId="194" r:id="rId51"/>
    <sheet name="52.Probacie  " sheetId="196" r:id="rId52"/>
    <sheet name="53.Probacie  " sheetId="189" r:id="rId53"/>
    <sheet name="54.Mediácie  " sheetId="190" r:id="rId54"/>
    <sheet name="55.Mediácie " sheetId="191" r:id="rId55"/>
    <sheet name="56.Mediácie  " sheetId="192" r:id="rId56"/>
  </sheets>
  <definedNames>
    <definedName name="Krádež__sprenevera__podvod" localSheetId="2">#REF!</definedName>
    <definedName name="Krádež__sprenevera__podvod" localSheetId="3">#REF!</definedName>
    <definedName name="Krádež__sprenevera__podvod" localSheetId="4">#REF!</definedName>
    <definedName name="Krádež__sprenevera__podvod" localSheetId="5">#REF!</definedName>
    <definedName name="Krádež__sprenevera__podvod" localSheetId="6">#REF!</definedName>
    <definedName name="Krádež__sprenevera__podvod" localSheetId="18">#REF!</definedName>
    <definedName name="Krádež__sprenevera__podvod" localSheetId="19">#REF!</definedName>
    <definedName name="Krádež__sprenevera__podvod" localSheetId="20">#REF!</definedName>
    <definedName name="Krádež__sprenevera__podvod" localSheetId="21">#REF!</definedName>
    <definedName name="Krádež__sprenevera__podvod" localSheetId="22">#REF!</definedName>
    <definedName name="Krádež__sprenevera__podvod" localSheetId="23">#REF!</definedName>
    <definedName name="Krádež__sprenevera__podvod" localSheetId="24">#REF!</definedName>
    <definedName name="Krádež__sprenevera__podvod" localSheetId="25">#REF!</definedName>
    <definedName name="Krádež__sprenevera__podvod" localSheetId="26">#REF!</definedName>
    <definedName name="Krádež__sprenevera__podvod" localSheetId="27">#REF!</definedName>
    <definedName name="Krádež__sprenevera__podvod" localSheetId="28">#REF!</definedName>
    <definedName name="Krádež__sprenevera__podvod" localSheetId="29">#REF!</definedName>
    <definedName name="Krádež__sprenevera__podvod" localSheetId="44">#REF!</definedName>
    <definedName name="Krádež__sprenevera__podvod" localSheetId="45">#REF!</definedName>
    <definedName name="Krádež__sprenevera__podvod" localSheetId="46">#REF!</definedName>
    <definedName name="Krádež__sprenevera__podvod">'33.Podiel počtu odsúd.(GRAF)'!$B$16</definedName>
    <definedName name="_xlnm.Print_Titles" localSheetId="50">'51.Probacie  '!$A:$S,'51.Probacie  '!$1:$5</definedName>
    <definedName name="_xlnm.Print_Titles" localSheetId="51">'52.Probacie  '!$A:$S,'52.Probacie  '!$1:$5</definedName>
    <definedName name="_xlnm.Print_Titles" localSheetId="52">'53.Probacie  '!$A:$S,'53.Probacie  '!$1:$5</definedName>
    <definedName name="_xlnm.Print_Titles" localSheetId="53">'54.Mediácie  '!$A:$A,'54.Mediácie  '!$1:$7</definedName>
    <definedName name="_xlnm.Print_Titles" localSheetId="54">'55.Mediácie '!$A:$A,'55.Mediácie '!$1:$7</definedName>
    <definedName name="_xlnm.Print_Titles" localSheetId="55">'56.Mediácie  '!$A:$A,'56.Mediácie  '!$1:$7</definedName>
    <definedName name="_xlnm.Print_Area" localSheetId="2">'01.Tr.agenda OS (2)'!$A$1:$H$53</definedName>
    <definedName name="_xlnm.Print_Area" localSheetId="3">'04.Tr.agenda-KS(1)'!$A$1:$N$30</definedName>
    <definedName name="_xlnm.Print_Area" localSheetId="4">'05.Tr.agenda-KS(2)'!$A$1:$N$30</definedName>
    <definedName name="_xlnm.Print_Area" localSheetId="5">'06.Tr.agenda-KS(3)'!$A$1:$N$30</definedName>
    <definedName name="_xlnm.Print_Area" localSheetId="6">'07.Počet došlých vecí (GRAF (2'!$A$1:$R$34</definedName>
    <definedName name="_xlnm.Print_Area" localSheetId="7">'08.Počet odsúd. a trestoch'!$A$1:$L$18</definedName>
    <definedName name="_xlnm.Print_Area" localSheetId="8">'09.Počet odsúd.(GRAF)'!$A$1:$R$32</definedName>
    <definedName name="_xlnm.Print_Area" localSheetId="9">'10.Druhy trestov(GRAF)'!$A$1:$M$36</definedName>
    <definedName name="_xlnm.Print_Area" localSheetId="10">'11.Mladiství '!$A$1:$K$16</definedName>
    <definedName name="_xlnm.Print_Area" localSheetId="11">'12.Mladiství (GRAF)'!$A$1:$R$33</definedName>
    <definedName name="_xlnm.Print_Area" localSheetId="12">'13.Ženy'!$A$1:$K$17</definedName>
    <definedName name="_xlnm.Print_Area" localSheetId="13">'14.Ženy (GRAF)'!$A$1:$R$33</definedName>
    <definedName name="_xlnm.Print_Area" localSheetId="14">'15.Prehľad Recidivisti'!$A$1:$H$17</definedName>
    <definedName name="_xlnm.Print_Area" localSheetId="15">'16.R-kateg.pachat.(1)'!$A$1:$I$26</definedName>
    <definedName name="_xlnm.Print_Area" localSheetId="16">'17.R-kateg.pachat.(2)'!$A$1:$I$26</definedName>
    <definedName name="_xlnm.Print_Area" localSheetId="17">'18.R-kateg.pachat.(3)'!$A$1:$I$26</definedName>
    <definedName name="_xlnm.Print_Area" localSheetId="18">'19.Osobit.TČ-I. HL. '!$A$1:$P$18</definedName>
    <definedName name="_xlnm.Print_Area" localSheetId="19">'20.Osobit.TČ-II.HL. '!$A$1:$P$14</definedName>
    <definedName name="_xlnm.Print_Area" localSheetId="20">'21.Osobit.TČ-III. HL. '!$A$1:$P$13</definedName>
    <definedName name="_xlnm.Print_Area" localSheetId="21">'22.Osobit.TČ-IV. HL. '!$A$1:$O$14</definedName>
    <definedName name="_xlnm.Print_Area" localSheetId="22">'23.Osobit.TČ-VIII.HL. '!$A$1:$P$14</definedName>
    <definedName name="_xlnm.Print_Area" localSheetId="23">'24.Osobit.TČ-IX.HL. '!$A$1:$P$14</definedName>
    <definedName name="_xlnm.Print_Area" localSheetId="24">'25.Osobit.TČ-III. HLAVA '!$A$1:$P$18</definedName>
    <definedName name="_xlnm.Print_Area" localSheetId="25">'26.Osobit.TČ-V.HLAVA '!$A$1:$P$14</definedName>
    <definedName name="_xlnm.Print_Area" localSheetId="26">'27.Osobit.TČ-VI. HLAVA '!$A$1:$P$14</definedName>
    <definedName name="_xlnm.Print_Area" localSheetId="27">'28.Osobit.TČ-VII. HLAVA '!$A$1:$P$14</definedName>
    <definedName name="_xlnm.Print_Area" localSheetId="28">'29.Osobit.TČ-VIII.HLAVA (2)'!$A$1:$P$14</definedName>
    <definedName name="_xlnm.Print_Area" localSheetId="29">'30.Osobit.TČ-IX. HLAVA '!$A$1:$O$14</definedName>
    <definedName name="_xlnm.Print_Area" localSheetId="30">'31.PR.Extrémizmus (2)'!$A$1:$G$22</definedName>
    <definedName name="_xlnm.Print_Area" localSheetId="31">'32.PR-týranie osoby'!$A$1:$I$28</definedName>
    <definedName name="_xlnm.Print_Area" localSheetId="32">'33.Podiel počtu odsúd.(GRAF)'!$A$1:$L$34</definedName>
    <definedName name="_xlnm.Print_Area" localSheetId="33">'34.Najťažšie trest.činy (GRAF)'!$A$1:$R$36</definedName>
    <definedName name="_xlnm.Print_Area" localSheetId="34">'35.Upustenie od potrest (2)'!$A$1:$H$17</definedName>
    <definedName name="_xlnm.Print_Area" localSheetId="35">'36.Oslobodenie'!$A$1:$F$15</definedName>
    <definedName name="_xlnm.Print_Area" localSheetId="36">'37.Oslobodenie(2)'!$A$1:$E$15</definedName>
    <definedName name="_xlnm.Print_Area" localSheetId="37">'38.Dom.väzenie'!$A$1:$D$20</definedName>
    <definedName name="_xlnm.Print_Area" localSheetId="38">'39.Vplyv alkoh.(1)'!$A$1:$I$26</definedName>
    <definedName name="_xlnm.Print_Area" localSheetId="39">'40.Vplyv alkoh.(2)'!$A$1:$I$26</definedName>
    <definedName name="_xlnm.Print_Area" localSheetId="40">'41.Vplyv alkoh.(3)'!$A$1:$I$26</definedName>
    <definedName name="_xlnm.Print_Area" localSheetId="41">'42.Návyk.látky (1)'!$A$1:$E$30</definedName>
    <definedName name="_xlnm.Print_Area" localSheetId="42">'43.Návyk.látky (2)'!$A$1:$E$30</definedName>
    <definedName name="_xlnm.Print_Area" localSheetId="43">'44.Ochran.opatrenia'!$A$1:$K$16</definedName>
    <definedName name="_xlnm.Print_Area" localSheetId="44">'45.Neralizov.PALaPTL (2)'!$A$1:$J$20</definedName>
    <definedName name="_xlnm.Print_Area" localSheetId="45">'46.nenastúp.tresty (2)'!$A$1:$F$17</definedName>
    <definedName name="_xlnm.Print_Area" localSheetId="46">'47.Odvolania-T '!$A$1:$P$19</definedName>
    <definedName name="_xlnm.Print_Area" localSheetId="47">'48.Rýchlosť konania '!$A$1:$O$34</definedName>
    <definedName name="_xlnm.Print_Area" localSheetId="48">'49.Súdna väzba '!$A$1:$M$28</definedName>
    <definedName name="_xlnm.Print_Area" localSheetId="49">'50.Väzba-v PK '!$A$1:$M$28</definedName>
    <definedName name="_xlnm.Print_Area" localSheetId="50">'51.Probacie  '!$A$1:$S$31</definedName>
    <definedName name="_xlnm.Print_Area" localSheetId="51">'52.Probacie  '!$A$1:$S$30</definedName>
    <definedName name="_xlnm.Print_Area" localSheetId="52">'53.Probacie  '!$A$1:$S$23</definedName>
    <definedName name="_xlnm.Print_Area" localSheetId="53">'54.Mediácie  '!$A$1:$V$32</definedName>
    <definedName name="_xlnm.Print_Area" localSheetId="54">'55.Mediácie '!$A$1:$V$32</definedName>
    <definedName name="_xlnm.Print_Area" localSheetId="55">'56.Mediácie  '!$A$1:$V$25</definedName>
    <definedName name="_xlnm.Print_Area" localSheetId="1">Vysvetlivky!$A$1:$A$13</definedName>
    <definedName name="Rok" localSheetId="6">'07.Počet došlých vecí (GRAF (2'!$B$31:$O$34</definedName>
    <definedName name="Rok" localSheetId="18">#REF!</definedName>
    <definedName name="Rok" localSheetId="19">#REF!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26">#REF!</definedName>
    <definedName name="Rok" localSheetId="27">#REF!</definedName>
    <definedName name="Rok" localSheetId="28">#REF!</definedName>
    <definedName name="Rok" localSheetId="29">#REF!</definedName>
    <definedName name="Rok">#REF!</definedName>
  </definedNames>
  <calcPr calcId="162913"/>
</workbook>
</file>

<file path=xl/calcChain.xml><?xml version="1.0" encoding="utf-8"?>
<calcChain xmlns="http://schemas.openxmlformats.org/spreadsheetml/2006/main">
  <c r="B15" i="92" l="1"/>
  <c r="D5" i="92"/>
  <c r="D6" i="92"/>
  <c r="D7" i="92"/>
  <c r="D8" i="92"/>
  <c r="D9" i="92"/>
  <c r="D10" i="92"/>
  <c r="D11" i="92"/>
  <c r="D13" i="92"/>
  <c r="D14" i="92"/>
  <c r="J17" i="176" l="1"/>
  <c r="H17" i="176"/>
  <c r="E7" i="78" l="1"/>
  <c r="E8" i="78"/>
  <c r="E9" i="78"/>
  <c r="E10" i="78"/>
  <c r="E11" i="78"/>
  <c r="E12" i="78"/>
  <c r="E13" i="78"/>
  <c r="E14" i="78"/>
  <c r="E15" i="78"/>
  <c r="E6" i="78"/>
  <c r="G7" i="78"/>
  <c r="G8" i="78"/>
  <c r="G9" i="78"/>
  <c r="G10" i="78"/>
  <c r="G11" i="78"/>
  <c r="G12" i="78"/>
  <c r="G13" i="78"/>
  <c r="G14" i="78"/>
  <c r="G15" i="78"/>
  <c r="G6" i="78"/>
  <c r="I7" i="78"/>
  <c r="I8" i="78"/>
  <c r="I9" i="78"/>
  <c r="I10" i="78"/>
  <c r="I11" i="78"/>
  <c r="I12" i="78"/>
  <c r="I13" i="78"/>
  <c r="I14" i="78"/>
  <c r="I15" i="78"/>
  <c r="I6" i="78"/>
  <c r="K7" i="78"/>
  <c r="K8" i="78"/>
  <c r="K9" i="78"/>
  <c r="K10" i="78"/>
  <c r="K11" i="78"/>
  <c r="K12" i="78"/>
  <c r="K13" i="78"/>
  <c r="K14" i="78"/>
  <c r="K15" i="78"/>
  <c r="K6" i="78"/>
  <c r="K6" i="68"/>
  <c r="K7" i="68"/>
  <c r="K8" i="68"/>
  <c r="K9" i="68"/>
  <c r="K10" i="68"/>
  <c r="K11" i="68"/>
  <c r="K12" i="68"/>
  <c r="K13" i="68"/>
  <c r="I6" i="68"/>
  <c r="I7" i="68"/>
  <c r="I8" i="68"/>
  <c r="I9" i="68"/>
  <c r="I10" i="68"/>
  <c r="I11" i="68"/>
  <c r="I12" i="68"/>
  <c r="I13" i="68"/>
  <c r="G6" i="68"/>
  <c r="G7" i="68"/>
  <c r="G8" i="68"/>
  <c r="G9" i="68"/>
  <c r="G10" i="68"/>
  <c r="G11" i="68"/>
  <c r="G12" i="68"/>
  <c r="G13" i="68"/>
  <c r="E6" i="68"/>
  <c r="E7" i="68"/>
  <c r="E8" i="68"/>
  <c r="E9" i="68"/>
  <c r="E10" i="68"/>
  <c r="E11" i="68"/>
  <c r="E12" i="68"/>
  <c r="E13" i="68"/>
  <c r="K6" i="133"/>
  <c r="K7" i="133"/>
  <c r="K8" i="133"/>
  <c r="K9" i="133"/>
  <c r="K10" i="133"/>
  <c r="K11" i="133"/>
  <c r="K12" i="133"/>
  <c r="K13" i="133"/>
  <c r="K14" i="133"/>
  <c r="I6" i="133"/>
  <c r="I7" i="133"/>
  <c r="I8" i="133"/>
  <c r="I9" i="133"/>
  <c r="I10" i="133"/>
  <c r="I11" i="133"/>
  <c r="I12" i="133"/>
  <c r="I13" i="133"/>
  <c r="I14" i="133"/>
  <c r="G6" i="133"/>
  <c r="G7" i="133"/>
  <c r="G8" i="133"/>
  <c r="G9" i="133"/>
  <c r="G10" i="133"/>
  <c r="G11" i="133"/>
  <c r="G12" i="133"/>
  <c r="G13" i="133"/>
  <c r="G14" i="133"/>
  <c r="E6" i="133"/>
  <c r="E7" i="133"/>
  <c r="E8" i="133"/>
  <c r="E9" i="133"/>
  <c r="E10" i="133"/>
  <c r="E11" i="133"/>
  <c r="E12" i="133"/>
  <c r="E13" i="133"/>
  <c r="E14" i="133"/>
  <c r="H8" i="108"/>
  <c r="H9" i="108"/>
  <c r="H10" i="108"/>
  <c r="H11" i="108"/>
  <c r="H12" i="108"/>
  <c r="H13" i="108"/>
  <c r="H14" i="108"/>
  <c r="H15" i="108"/>
  <c r="H16" i="108"/>
  <c r="F15" i="108"/>
  <c r="F9" i="108"/>
  <c r="F10" i="108"/>
  <c r="F11" i="108"/>
  <c r="F12" i="108"/>
  <c r="F13" i="108"/>
  <c r="F14" i="108"/>
  <c r="F16" i="108"/>
  <c r="F8" i="108"/>
  <c r="D9" i="108"/>
  <c r="D10" i="108"/>
  <c r="D11" i="108"/>
  <c r="D12" i="108"/>
  <c r="D13" i="108"/>
  <c r="D14" i="108"/>
  <c r="D15" i="108"/>
  <c r="D8" i="108"/>
  <c r="I26" i="123"/>
  <c r="I25" i="123"/>
  <c r="I24" i="123"/>
  <c r="I23" i="123"/>
  <c r="I22" i="123"/>
  <c r="I21" i="123"/>
  <c r="I20" i="123"/>
  <c r="I19" i="123"/>
  <c r="I18" i="123"/>
  <c r="I17" i="123"/>
  <c r="I16" i="123"/>
  <c r="I15" i="123"/>
  <c r="I14" i="123"/>
  <c r="I13" i="123"/>
  <c r="I12" i="123"/>
  <c r="I11" i="123"/>
  <c r="I10" i="123"/>
  <c r="I9" i="123"/>
  <c r="I8" i="123"/>
  <c r="I7" i="123"/>
  <c r="G26" i="123"/>
  <c r="G25" i="123"/>
  <c r="G24" i="123"/>
  <c r="G23" i="123"/>
  <c r="G22" i="123"/>
  <c r="G21" i="123"/>
  <c r="G20" i="123"/>
  <c r="G19" i="123"/>
  <c r="G18" i="123"/>
  <c r="G17" i="123"/>
  <c r="G16" i="123"/>
  <c r="G15" i="123"/>
  <c r="G14" i="123"/>
  <c r="G13" i="123"/>
  <c r="G12" i="123"/>
  <c r="G11" i="123"/>
  <c r="G10" i="123"/>
  <c r="G9" i="123"/>
  <c r="G8" i="123"/>
  <c r="G7" i="123"/>
  <c r="E26" i="123"/>
  <c r="E25" i="123"/>
  <c r="E24" i="123"/>
  <c r="E23" i="123"/>
  <c r="E22" i="123"/>
  <c r="E21" i="123"/>
  <c r="E20" i="123"/>
  <c r="E19" i="123"/>
  <c r="E18" i="123"/>
  <c r="E17" i="123"/>
  <c r="E16" i="123"/>
  <c r="E15" i="123"/>
  <c r="E14" i="123"/>
  <c r="E13" i="123"/>
  <c r="E12" i="123"/>
  <c r="E11" i="123"/>
  <c r="E10" i="123"/>
  <c r="E9" i="123"/>
  <c r="E8" i="123"/>
  <c r="E7" i="123"/>
  <c r="E17" i="124"/>
  <c r="E18" i="124"/>
  <c r="E19" i="124"/>
  <c r="E20" i="124"/>
  <c r="E21" i="124"/>
  <c r="E26" i="124"/>
  <c r="E25" i="124"/>
  <c r="E24" i="124"/>
  <c r="E23" i="124"/>
  <c r="E22" i="124"/>
  <c r="E16" i="124"/>
  <c r="E15" i="124"/>
  <c r="E14" i="124"/>
  <c r="E13" i="124"/>
  <c r="E12" i="124"/>
  <c r="E11" i="124"/>
  <c r="E10" i="124"/>
  <c r="E9" i="124"/>
  <c r="E8" i="124"/>
  <c r="E7" i="124"/>
  <c r="G26" i="124"/>
  <c r="G25" i="124"/>
  <c r="G24" i="124"/>
  <c r="G23" i="124"/>
  <c r="G22" i="124"/>
  <c r="G21" i="124"/>
  <c r="G20" i="124"/>
  <c r="G19" i="124"/>
  <c r="G18" i="124"/>
  <c r="G17" i="124"/>
  <c r="G16" i="124"/>
  <c r="G15" i="124"/>
  <c r="G14" i="124"/>
  <c r="G13" i="124"/>
  <c r="G12" i="124"/>
  <c r="G11" i="124"/>
  <c r="G10" i="124"/>
  <c r="G9" i="124"/>
  <c r="G8" i="124"/>
  <c r="G7" i="124"/>
  <c r="I26" i="124"/>
  <c r="I25" i="124"/>
  <c r="I24" i="124"/>
  <c r="I23" i="124"/>
  <c r="I22" i="124"/>
  <c r="I21" i="124"/>
  <c r="I20" i="124"/>
  <c r="I19" i="124"/>
  <c r="I18" i="124"/>
  <c r="I17" i="124"/>
  <c r="I16" i="124"/>
  <c r="I15" i="124"/>
  <c r="I14" i="124"/>
  <c r="I13" i="124"/>
  <c r="I12" i="124"/>
  <c r="I11" i="124"/>
  <c r="I10" i="124"/>
  <c r="I9" i="124"/>
  <c r="I8" i="124"/>
  <c r="I7" i="124"/>
  <c r="I8" i="125"/>
  <c r="I9" i="125"/>
  <c r="I10" i="125"/>
  <c r="I11" i="125"/>
  <c r="I12" i="125"/>
  <c r="I13" i="125"/>
  <c r="I14" i="125"/>
  <c r="I15" i="125"/>
  <c r="I16" i="125"/>
  <c r="I17" i="125"/>
  <c r="I18" i="125"/>
  <c r="I19" i="125"/>
  <c r="I20" i="125"/>
  <c r="I21" i="125"/>
  <c r="I22" i="125"/>
  <c r="I23" i="125"/>
  <c r="I24" i="125"/>
  <c r="I25" i="125"/>
  <c r="I26" i="125"/>
  <c r="I7" i="125"/>
  <c r="G8" i="125"/>
  <c r="G9" i="125"/>
  <c r="G10" i="125"/>
  <c r="G11" i="125"/>
  <c r="G12" i="125"/>
  <c r="G13" i="125"/>
  <c r="G14" i="125"/>
  <c r="G15" i="125"/>
  <c r="G16" i="125"/>
  <c r="G17" i="125"/>
  <c r="G18" i="125"/>
  <c r="G19" i="125"/>
  <c r="G20" i="125"/>
  <c r="G21" i="125"/>
  <c r="G22" i="125"/>
  <c r="G23" i="125"/>
  <c r="G24" i="125"/>
  <c r="G25" i="125"/>
  <c r="G26" i="125"/>
  <c r="G7" i="125"/>
  <c r="E8" i="125"/>
  <c r="E9" i="125"/>
  <c r="E10" i="125"/>
  <c r="E11" i="125"/>
  <c r="E12" i="125"/>
  <c r="E13" i="125"/>
  <c r="E14" i="125"/>
  <c r="E15" i="125"/>
  <c r="E16" i="125"/>
  <c r="E22" i="125"/>
  <c r="E23" i="125"/>
  <c r="E24" i="125"/>
  <c r="E25" i="125"/>
  <c r="E26" i="125"/>
  <c r="E7" i="125"/>
  <c r="D10" i="203"/>
  <c r="D17" i="203"/>
  <c r="D16" i="203"/>
  <c r="D15" i="203"/>
  <c r="D14" i="203"/>
  <c r="D13" i="203"/>
  <c r="D12" i="203"/>
  <c r="D11" i="203"/>
  <c r="D9" i="203"/>
  <c r="F16" i="203"/>
  <c r="F15" i="203"/>
  <c r="F14" i="203"/>
  <c r="F13" i="203"/>
  <c r="F12" i="203"/>
  <c r="F11" i="203"/>
  <c r="F10" i="203"/>
  <c r="F9" i="203"/>
  <c r="H16" i="203"/>
  <c r="H15" i="203"/>
  <c r="H14" i="203"/>
  <c r="H13" i="203"/>
  <c r="H12" i="203"/>
  <c r="H11" i="203"/>
  <c r="H10" i="203"/>
  <c r="H9" i="203"/>
  <c r="J16" i="203"/>
  <c r="J15" i="203"/>
  <c r="J14" i="203"/>
  <c r="J13" i="203"/>
  <c r="J12" i="203"/>
  <c r="J11" i="203"/>
  <c r="J10" i="203"/>
  <c r="J9" i="203"/>
  <c r="J12" i="204"/>
  <c r="J11" i="204"/>
  <c r="J10" i="204"/>
  <c r="J9" i="204"/>
  <c r="J8" i="204"/>
  <c r="J7" i="204"/>
  <c r="J6" i="204"/>
  <c r="J5" i="204"/>
  <c r="H12" i="204"/>
  <c r="H11" i="204"/>
  <c r="H10" i="204"/>
  <c r="H9" i="204"/>
  <c r="H8" i="204"/>
  <c r="H7" i="204"/>
  <c r="H6" i="204"/>
  <c r="H5" i="204"/>
  <c r="F13" i="204"/>
  <c r="F12" i="204"/>
  <c r="F11" i="204"/>
  <c r="F10" i="204"/>
  <c r="F9" i="204"/>
  <c r="F8" i="204"/>
  <c r="F7" i="204"/>
  <c r="F6" i="204"/>
  <c r="F5" i="204"/>
  <c r="D13" i="204"/>
  <c r="D12" i="204"/>
  <c r="D11" i="204"/>
  <c r="D10" i="204"/>
  <c r="D9" i="204"/>
  <c r="D8" i="204"/>
  <c r="D7" i="204"/>
  <c r="D6" i="204"/>
  <c r="D5" i="204"/>
  <c r="D12" i="205"/>
  <c r="D11" i="205"/>
  <c r="D10" i="205"/>
  <c r="D9" i="205"/>
  <c r="D8" i="205"/>
  <c r="D7" i="205"/>
  <c r="D6" i="205"/>
  <c r="D5" i="205"/>
  <c r="F12" i="205"/>
  <c r="F11" i="205"/>
  <c r="F10" i="205"/>
  <c r="F9" i="205"/>
  <c r="F8" i="205"/>
  <c r="F7" i="205"/>
  <c r="F6" i="205"/>
  <c r="F5" i="205"/>
  <c r="H12" i="205"/>
  <c r="H11" i="205"/>
  <c r="H10" i="205"/>
  <c r="H9" i="205"/>
  <c r="H8" i="205"/>
  <c r="H7" i="205"/>
  <c r="H6" i="205"/>
  <c r="H5" i="205"/>
  <c r="J12" i="205"/>
  <c r="J11" i="205"/>
  <c r="J10" i="205"/>
  <c r="J9" i="205"/>
  <c r="J8" i="205"/>
  <c r="J7" i="205"/>
  <c r="J6" i="205"/>
  <c r="J5" i="205"/>
  <c r="J13" i="206"/>
  <c r="J12" i="206"/>
  <c r="J11" i="206"/>
  <c r="J10" i="206"/>
  <c r="J9" i="206"/>
  <c r="J8" i="206"/>
  <c r="J7" i="206"/>
  <c r="J6" i="206"/>
  <c r="J5" i="206"/>
  <c r="H12" i="206"/>
  <c r="H11" i="206"/>
  <c r="H10" i="206"/>
  <c r="H9" i="206"/>
  <c r="H8" i="206"/>
  <c r="H7" i="206"/>
  <c r="H6" i="206"/>
  <c r="H5" i="206"/>
  <c r="F13" i="206"/>
  <c r="F12" i="206"/>
  <c r="F11" i="206"/>
  <c r="F10" i="206"/>
  <c r="F9" i="206"/>
  <c r="F8" i="206"/>
  <c r="F7" i="206"/>
  <c r="F6" i="206"/>
  <c r="F5" i="206"/>
  <c r="D13" i="206"/>
  <c r="D12" i="206"/>
  <c r="D11" i="206"/>
  <c r="D10" i="206"/>
  <c r="D9" i="206"/>
  <c r="D8" i="206"/>
  <c r="D7" i="206"/>
  <c r="D6" i="206"/>
  <c r="D5" i="206"/>
  <c r="J13" i="207"/>
  <c r="J12" i="207"/>
  <c r="J11" i="207"/>
  <c r="J10" i="207"/>
  <c r="J9" i="207"/>
  <c r="J8" i="207"/>
  <c r="J7" i="207"/>
  <c r="J6" i="207"/>
  <c r="J5" i="207"/>
  <c r="H13" i="207"/>
  <c r="H12" i="207"/>
  <c r="H11" i="207"/>
  <c r="H10" i="207"/>
  <c r="H9" i="207"/>
  <c r="H8" i="207"/>
  <c r="H7" i="207"/>
  <c r="H6" i="207"/>
  <c r="H5" i="207"/>
  <c r="F13" i="207"/>
  <c r="F12" i="207"/>
  <c r="F11" i="207"/>
  <c r="F10" i="207"/>
  <c r="F9" i="207"/>
  <c r="F8" i="207"/>
  <c r="F7" i="207"/>
  <c r="F6" i="207"/>
  <c r="F5" i="207"/>
  <c r="D13" i="207"/>
  <c r="D12" i="207"/>
  <c r="D11" i="207"/>
  <c r="D10" i="207"/>
  <c r="D9" i="207"/>
  <c r="D8" i="207"/>
  <c r="D7" i="207"/>
  <c r="D6" i="207"/>
  <c r="D5" i="207"/>
  <c r="D6" i="208"/>
  <c r="D7" i="208"/>
  <c r="D8" i="208"/>
  <c r="D9" i="208"/>
  <c r="D10" i="208"/>
  <c r="D11" i="208"/>
  <c r="D12" i="208"/>
  <c r="F6" i="208"/>
  <c r="F7" i="208"/>
  <c r="F8" i="208"/>
  <c r="F9" i="208"/>
  <c r="F10" i="208"/>
  <c r="F11" i="208"/>
  <c r="F12" i="208"/>
  <c r="F13" i="208"/>
  <c r="H6" i="208"/>
  <c r="H7" i="208"/>
  <c r="H8" i="208"/>
  <c r="H9" i="208"/>
  <c r="H10" i="208"/>
  <c r="H11" i="208"/>
  <c r="H12" i="208"/>
  <c r="J6" i="208"/>
  <c r="J7" i="208"/>
  <c r="J8" i="208"/>
  <c r="J9" i="208"/>
  <c r="J10" i="208"/>
  <c r="J11" i="208"/>
  <c r="J12" i="208"/>
  <c r="J13" i="208"/>
  <c r="J5" i="208"/>
  <c r="H5" i="208"/>
  <c r="F5" i="208"/>
  <c r="D5" i="208"/>
  <c r="F11" i="146"/>
  <c r="F15" i="146"/>
  <c r="F16" i="146"/>
  <c r="F17" i="146"/>
  <c r="J9" i="146"/>
  <c r="F9" i="146"/>
  <c r="F7" i="147"/>
  <c r="F8" i="147"/>
  <c r="F12" i="147"/>
  <c r="F6" i="147"/>
  <c r="J10" i="148"/>
  <c r="D9" i="148"/>
  <c r="D7" i="148"/>
  <c r="H9" i="149"/>
  <c r="F9" i="149"/>
  <c r="F10" i="149"/>
  <c r="F5" i="149"/>
  <c r="D9" i="149"/>
  <c r="F9" i="150"/>
  <c r="F8" i="150"/>
  <c r="F6" i="150"/>
  <c r="F10" i="150"/>
  <c r="F11" i="150"/>
  <c r="D8" i="150"/>
  <c r="D7" i="150"/>
  <c r="D6" i="150"/>
  <c r="H11" i="151"/>
  <c r="H6" i="151"/>
  <c r="H7" i="151"/>
  <c r="H8" i="151"/>
  <c r="H9" i="151"/>
  <c r="H10" i="151"/>
  <c r="H5" i="151"/>
  <c r="F6" i="151"/>
  <c r="F7" i="151"/>
  <c r="F8" i="151"/>
  <c r="F9" i="151"/>
  <c r="F10" i="151"/>
  <c r="F11" i="151"/>
  <c r="F12" i="151"/>
  <c r="F5" i="151"/>
  <c r="D6" i="151"/>
  <c r="D7" i="151"/>
  <c r="D10" i="151"/>
  <c r="H9" i="164"/>
  <c r="H10" i="164"/>
  <c r="H11" i="164"/>
  <c r="H12" i="164"/>
  <c r="H13" i="164"/>
  <c r="H14" i="164"/>
  <c r="H15" i="164"/>
  <c r="H8" i="164"/>
  <c r="F9" i="164"/>
  <c r="F10" i="164"/>
  <c r="F11" i="164"/>
  <c r="F12" i="164"/>
  <c r="F13" i="164"/>
  <c r="F14" i="164"/>
  <c r="F15" i="164"/>
  <c r="F8" i="164"/>
  <c r="D9" i="164"/>
  <c r="D10" i="164"/>
  <c r="D11" i="164"/>
  <c r="D12" i="164"/>
  <c r="D13" i="164"/>
  <c r="D14" i="164"/>
  <c r="D15" i="164"/>
  <c r="D8" i="164"/>
  <c r="I26" i="74"/>
  <c r="I25" i="74"/>
  <c r="I24" i="74"/>
  <c r="I23" i="74"/>
  <c r="I22" i="74"/>
  <c r="I21" i="74"/>
  <c r="I20" i="74"/>
  <c r="I19" i="74"/>
  <c r="I18" i="74"/>
  <c r="I17" i="74"/>
  <c r="I16" i="74"/>
  <c r="I15" i="74"/>
  <c r="I14" i="74"/>
  <c r="I13" i="74"/>
  <c r="I12" i="74"/>
  <c r="I11" i="74"/>
  <c r="I10" i="74"/>
  <c r="I9" i="74"/>
  <c r="I8" i="74"/>
  <c r="I7" i="74"/>
  <c r="G26" i="74"/>
  <c r="G25" i="74"/>
  <c r="G24" i="74"/>
  <c r="G23" i="74"/>
  <c r="G22" i="74"/>
  <c r="G21" i="74"/>
  <c r="G20" i="74"/>
  <c r="G19" i="74"/>
  <c r="G18" i="74"/>
  <c r="G17" i="74"/>
  <c r="G16" i="74"/>
  <c r="G15" i="74"/>
  <c r="G14" i="74"/>
  <c r="G13" i="74"/>
  <c r="G12" i="74"/>
  <c r="G11" i="74"/>
  <c r="G10" i="74"/>
  <c r="G9" i="74"/>
  <c r="G8" i="74"/>
  <c r="G7" i="74"/>
  <c r="E26" i="74"/>
  <c r="E25" i="74"/>
  <c r="E24" i="74"/>
  <c r="E23" i="74"/>
  <c r="E22" i="74"/>
  <c r="E21" i="74"/>
  <c r="E20" i="74"/>
  <c r="E19" i="74"/>
  <c r="E18" i="74"/>
  <c r="E17" i="74"/>
  <c r="E16" i="74"/>
  <c r="E15" i="74"/>
  <c r="E14" i="74"/>
  <c r="E13" i="74"/>
  <c r="E12" i="74"/>
  <c r="E11" i="74"/>
  <c r="E10" i="74"/>
  <c r="E9" i="74"/>
  <c r="E8" i="74"/>
  <c r="E7" i="74"/>
  <c r="E17" i="75"/>
  <c r="E18" i="75"/>
  <c r="E19" i="75"/>
  <c r="E20" i="75"/>
  <c r="G17" i="75"/>
  <c r="G18" i="75"/>
  <c r="G19" i="75"/>
  <c r="G20" i="75"/>
  <c r="I17" i="75"/>
  <c r="I18" i="75"/>
  <c r="I19" i="75"/>
  <c r="I20" i="75"/>
  <c r="I26" i="75"/>
  <c r="I25" i="75"/>
  <c r="I24" i="75"/>
  <c r="I23" i="75"/>
  <c r="I22" i="75"/>
  <c r="I21" i="75"/>
  <c r="I16" i="75"/>
  <c r="I15" i="75"/>
  <c r="I14" i="75"/>
  <c r="I13" i="75"/>
  <c r="I12" i="75"/>
  <c r="I11" i="75"/>
  <c r="I10" i="75"/>
  <c r="I9" i="75"/>
  <c r="I8" i="75"/>
  <c r="I7" i="75"/>
  <c r="G26" i="75"/>
  <c r="G25" i="75"/>
  <c r="G24" i="75"/>
  <c r="G23" i="75"/>
  <c r="G22" i="75"/>
  <c r="G21" i="75"/>
  <c r="G16" i="75"/>
  <c r="G15" i="75"/>
  <c r="G14" i="75"/>
  <c r="G13" i="75"/>
  <c r="G12" i="75"/>
  <c r="G11" i="75"/>
  <c r="G10" i="75"/>
  <c r="G9" i="75"/>
  <c r="G8" i="75"/>
  <c r="G7" i="75"/>
  <c r="E26" i="75"/>
  <c r="E25" i="75"/>
  <c r="E24" i="75"/>
  <c r="E23" i="75"/>
  <c r="E22" i="75"/>
  <c r="E21" i="75"/>
  <c r="E16" i="75"/>
  <c r="E15" i="75"/>
  <c r="E14" i="75"/>
  <c r="E13" i="75"/>
  <c r="E12" i="75"/>
  <c r="E11" i="75"/>
  <c r="E10" i="75"/>
  <c r="E9" i="75"/>
  <c r="E8" i="75"/>
  <c r="E7" i="75"/>
  <c r="I22" i="76"/>
  <c r="I23" i="76"/>
  <c r="I24" i="76"/>
  <c r="I25" i="76"/>
  <c r="I26" i="76"/>
  <c r="G23" i="76"/>
  <c r="G22" i="76"/>
  <c r="G24" i="76"/>
  <c r="G25" i="76"/>
  <c r="G26" i="76"/>
  <c r="E21" i="76"/>
  <c r="E22" i="76"/>
  <c r="E23" i="76"/>
  <c r="E24" i="76"/>
  <c r="E25" i="76"/>
  <c r="E26" i="76"/>
  <c r="I8" i="76"/>
  <c r="I9" i="76"/>
  <c r="I10" i="76"/>
  <c r="I11" i="76"/>
  <c r="I12" i="76"/>
  <c r="I13" i="76"/>
  <c r="I14" i="76"/>
  <c r="I15" i="76"/>
  <c r="I16" i="76"/>
  <c r="I7" i="76"/>
  <c r="G8" i="76"/>
  <c r="G9" i="76"/>
  <c r="G10" i="76"/>
  <c r="G11" i="76"/>
  <c r="G12" i="76"/>
  <c r="G13" i="76"/>
  <c r="G14" i="76"/>
  <c r="G15" i="76"/>
  <c r="G16" i="76"/>
  <c r="G7" i="76"/>
  <c r="E8" i="76"/>
  <c r="E9" i="76"/>
  <c r="E10" i="76"/>
  <c r="E11" i="76"/>
  <c r="E12" i="76"/>
  <c r="E13" i="76"/>
  <c r="E14" i="76"/>
  <c r="E15" i="76"/>
  <c r="E16" i="76"/>
  <c r="E7" i="76"/>
  <c r="E27" i="67"/>
  <c r="E28" i="67"/>
  <c r="E29" i="67"/>
  <c r="E30" i="67"/>
  <c r="E26" i="67"/>
  <c r="E25" i="67"/>
  <c r="E7" i="67"/>
  <c r="E8" i="67"/>
  <c r="E9" i="67"/>
  <c r="E10" i="67"/>
  <c r="E11" i="67"/>
  <c r="E12" i="67"/>
  <c r="E13" i="67"/>
  <c r="E14" i="67"/>
  <c r="E15" i="67"/>
  <c r="E16" i="67"/>
  <c r="E17" i="67"/>
  <c r="E18" i="67"/>
  <c r="E19" i="67"/>
  <c r="E20" i="67"/>
  <c r="E21" i="67"/>
  <c r="E22" i="67"/>
  <c r="E23" i="67"/>
  <c r="E24" i="67"/>
  <c r="E6" i="67"/>
  <c r="E30" i="66"/>
  <c r="E26" i="66"/>
  <c r="E27" i="66"/>
  <c r="E28" i="66"/>
  <c r="E29" i="66"/>
  <c r="E7" i="66"/>
  <c r="E8" i="66"/>
  <c r="E9" i="66"/>
  <c r="E10" i="66"/>
  <c r="E11" i="66"/>
  <c r="E12" i="66"/>
  <c r="E13" i="66"/>
  <c r="E14" i="66"/>
  <c r="E15" i="66"/>
  <c r="E16" i="66"/>
  <c r="E17" i="66"/>
  <c r="E18" i="66"/>
  <c r="E19" i="66"/>
  <c r="E20" i="66"/>
  <c r="E21" i="66"/>
  <c r="E22" i="66"/>
  <c r="E23" i="66"/>
  <c r="E24" i="66"/>
  <c r="E25" i="66"/>
  <c r="E6" i="66"/>
  <c r="N34" i="159"/>
  <c r="L34" i="159"/>
  <c r="J34" i="159"/>
  <c r="H34" i="159"/>
  <c r="F34" i="159"/>
  <c r="D34" i="159"/>
  <c r="N21" i="159"/>
  <c r="N22" i="159"/>
  <c r="H22" i="159"/>
  <c r="N13" i="159"/>
  <c r="N12" i="159"/>
  <c r="N11" i="159"/>
  <c r="N10" i="159"/>
  <c r="N9" i="159"/>
  <c r="N8" i="159"/>
  <c r="N7" i="159"/>
  <c r="N6" i="159"/>
  <c r="L13" i="159"/>
  <c r="L12" i="159"/>
  <c r="L11" i="159"/>
  <c r="L10" i="159"/>
  <c r="L9" i="159"/>
  <c r="L8" i="159"/>
  <c r="L7" i="159"/>
  <c r="L6" i="159"/>
  <c r="J13" i="159"/>
  <c r="J12" i="159"/>
  <c r="J11" i="159"/>
  <c r="J10" i="159"/>
  <c r="J9" i="159"/>
  <c r="J8" i="159"/>
  <c r="J7" i="159"/>
  <c r="J6" i="159"/>
  <c r="H13" i="159"/>
  <c r="H12" i="159"/>
  <c r="H11" i="159"/>
  <c r="H10" i="159"/>
  <c r="H9" i="159"/>
  <c r="H8" i="159"/>
  <c r="H7" i="159"/>
  <c r="H6" i="159"/>
  <c r="F13" i="159"/>
  <c r="F12" i="159"/>
  <c r="F11" i="159"/>
  <c r="F10" i="159"/>
  <c r="F9" i="159"/>
  <c r="F8" i="159"/>
  <c r="F7" i="159"/>
  <c r="F6" i="159"/>
  <c r="D13" i="159"/>
  <c r="D12" i="159"/>
  <c r="D11" i="159"/>
  <c r="D10" i="159"/>
  <c r="D9" i="159"/>
  <c r="D8" i="159"/>
  <c r="D7" i="159"/>
  <c r="D6" i="159"/>
  <c r="N26" i="159"/>
  <c r="M27" i="161"/>
  <c r="M24" i="161"/>
  <c r="M20" i="161"/>
  <c r="M12" i="161"/>
  <c r="M11" i="161"/>
  <c r="M10" i="161"/>
  <c r="M9" i="161"/>
  <c r="M8" i="161"/>
  <c r="M7" i="161"/>
  <c r="M6" i="161"/>
  <c r="M5" i="161"/>
  <c r="M27" i="160"/>
  <c r="M19" i="160"/>
  <c r="M20" i="160"/>
  <c r="M24" i="160"/>
  <c r="M12" i="160"/>
  <c r="M11" i="160"/>
  <c r="M10" i="160"/>
  <c r="M9" i="160"/>
  <c r="M8" i="160"/>
  <c r="M7" i="160"/>
  <c r="M6" i="160"/>
  <c r="M5" i="160"/>
  <c r="P14" i="208"/>
  <c r="O14" i="208"/>
  <c r="M14" i="208"/>
  <c r="K14" i="208"/>
  <c r="I14" i="208"/>
  <c r="G14" i="208"/>
  <c r="H14" i="208" s="1"/>
  <c r="E14" i="208"/>
  <c r="C14" i="208"/>
  <c r="B14" i="208"/>
  <c r="D14" i="208"/>
  <c r="F14" i="208"/>
  <c r="J14" i="208"/>
  <c r="L14" i="208"/>
  <c r="N14" i="208"/>
  <c r="J15" i="133"/>
  <c r="H15" i="133"/>
  <c r="F15" i="133"/>
  <c r="G15" i="133" s="1"/>
  <c r="D15" i="133"/>
  <c r="G4" i="79"/>
  <c r="E9" i="79"/>
  <c r="C13" i="161"/>
  <c r="B14" i="207"/>
  <c r="C14" i="207"/>
  <c r="D14" i="207" s="1"/>
  <c r="E14" i="207"/>
  <c r="F14" i="207" s="1"/>
  <c r="G14" i="207"/>
  <c r="H14" i="207" s="1"/>
  <c r="I14" i="207"/>
  <c r="J14" i="207" s="1"/>
  <c r="K14" i="207"/>
  <c r="L14" i="207"/>
  <c r="M14" i="207"/>
  <c r="N14" i="207"/>
  <c r="O14" i="207"/>
  <c r="P14" i="207"/>
  <c r="B14" i="206"/>
  <c r="C14" i="206"/>
  <c r="D14" i="206"/>
  <c r="E14" i="206"/>
  <c r="F14" i="206"/>
  <c r="G14" i="206"/>
  <c r="H14" i="206"/>
  <c r="I14" i="206"/>
  <c r="J14" i="206"/>
  <c r="K14" i="206"/>
  <c r="L14" i="206"/>
  <c r="M14" i="206"/>
  <c r="N14" i="206"/>
  <c r="O14" i="206"/>
  <c r="B13" i="205"/>
  <c r="C13" i="205"/>
  <c r="D13" i="205" s="1"/>
  <c r="E13" i="205"/>
  <c r="F13" i="205" s="1"/>
  <c r="G13" i="205"/>
  <c r="H13" i="205" s="1"/>
  <c r="I13" i="205"/>
  <c r="J13" i="205" s="1"/>
  <c r="K13" i="205"/>
  <c r="L13" i="205"/>
  <c r="M13" i="205"/>
  <c r="N13" i="205"/>
  <c r="O13" i="205"/>
  <c r="P13" i="205"/>
  <c r="B14" i="204"/>
  <c r="C14" i="204"/>
  <c r="D14" i="204"/>
  <c r="E14" i="204"/>
  <c r="F14" i="204"/>
  <c r="G14" i="204"/>
  <c r="H14" i="204"/>
  <c r="I14" i="204"/>
  <c r="J14" i="204"/>
  <c r="K14" i="204"/>
  <c r="L14" i="204"/>
  <c r="M14" i="204"/>
  <c r="N14" i="204"/>
  <c r="O14" i="204"/>
  <c r="P14" i="204"/>
  <c r="B18" i="203"/>
  <c r="C18" i="203"/>
  <c r="E18" i="203"/>
  <c r="F18" i="203" s="1"/>
  <c r="G18" i="203"/>
  <c r="H18" i="203" s="1"/>
  <c r="I18" i="203"/>
  <c r="J18" i="203"/>
  <c r="K18" i="203"/>
  <c r="L18" i="203"/>
  <c r="M18" i="203"/>
  <c r="N18" i="203"/>
  <c r="O18" i="203"/>
  <c r="P18" i="203"/>
  <c r="E13" i="161"/>
  <c r="G17" i="174"/>
  <c r="C17" i="174"/>
  <c r="N14" i="150"/>
  <c r="B14" i="149"/>
  <c r="P14" i="148"/>
  <c r="O14" i="148"/>
  <c r="N14" i="148"/>
  <c r="M14" i="148"/>
  <c r="L14" i="148"/>
  <c r="K14" i="148"/>
  <c r="I14" i="148"/>
  <c r="G14" i="148"/>
  <c r="C14" i="148"/>
  <c r="D14" i="148" s="1"/>
  <c r="B14" i="148"/>
  <c r="P14" i="147"/>
  <c r="O14" i="147"/>
  <c r="N14" i="147"/>
  <c r="M14" i="147"/>
  <c r="L14" i="147"/>
  <c r="K14" i="147"/>
  <c r="I14" i="147"/>
  <c r="G14" i="147"/>
  <c r="E14" i="147"/>
  <c r="C14" i="147"/>
  <c r="O17" i="176"/>
  <c r="M17" i="176"/>
  <c r="K17" i="176"/>
  <c r="I17" i="176"/>
  <c r="G17" i="176"/>
  <c r="E17" i="176"/>
  <c r="C17" i="176"/>
  <c r="D17" i="176" s="1"/>
  <c r="N16" i="176"/>
  <c r="N15" i="176"/>
  <c r="N14" i="176"/>
  <c r="N13" i="176"/>
  <c r="N12" i="176"/>
  <c r="N11" i="176"/>
  <c r="N10" i="176"/>
  <c r="N9" i="176"/>
  <c r="F17" i="175"/>
  <c r="E17" i="175"/>
  <c r="D17" i="175"/>
  <c r="C17" i="175"/>
  <c r="B17" i="175"/>
  <c r="J17" i="174"/>
  <c r="I17" i="174"/>
  <c r="H17" i="174"/>
  <c r="F17" i="174"/>
  <c r="E17" i="174"/>
  <c r="D17" i="174"/>
  <c r="B17" i="174"/>
  <c r="L32" i="173"/>
  <c r="F32" i="173"/>
  <c r="B15" i="166"/>
  <c r="C15" i="166"/>
  <c r="G5" i="79"/>
  <c r="G6" i="79"/>
  <c r="G7" i="79"/>
  <c r="G8" i="79"/>
  <c r="F15" i="166"/>
  <c r="E15" i="166"/>
  <c r="D15" i="166"/>
  <c r="G17" i="164"/>
  <c r="H17" i="164" s="1"/>
  <c r="E17" i="164"/>
  <c r="F17" i="164" s="1"/>
  <c r="C17" i="164"/>
  <c r="D17" i="164" s="1"/>
  <c r="B17" i="164"/>
  <c r="B13" i="161"/>
  <c r="M29" i="159"/>
  <c r="I29" i="159"/>
  <c r="G29" i="159"/>
  <c r="E29" i="159"/>
  <c r="K29" i="159"/>
  <c r="B29" i="159"/>
  <c r="C29" i="159"/>
  <c r="C14" i="159"/>
  <c r="B14" i="159"/>
  <c r="M14" i="159"/>
  <c r="N14" i="159"/>
  <c r="K14" i="159"/>
  <c r="I14" i="159"/>
  <c r="G14" i="159"/>
  <c r="H14" i="159"/>
  <c r="E14" i="159"/>
  <c r="F14" i="159"/>
  <c r="E15" i="139"/>
  <c r="I14" i="150"/>
  <c r="E14" i="150"/>
  <c r="F14" i="150" s="1"/>
  <c r="L14" i="150"/>
  <c r="M14" i="150"/>
  <c r="O14" i="150"/>
  <c r="P14" i="150"/>
  <c r="K14" i="150"/>
  <c r="G14" i="150"/>
  <c r="C14" i="150"/>
  <c r="B14" i="150"/>
  <c r="D14" i="150"/>
  <c r="C17" i="108"/>
  <c r="C14" i="68"/>
  <c r="B14" i="147"/>
  <c r="H14" i="147" s="1"/>
  <c r="D14" i="147"/>
  <c r="C18" i="146"/>
  <c r="B18" i="146"/>
  <c r="D18" i="146" s="1"/>
  <c r="D13" i="161"/>
  <c r="G13" i="161"/>
  <c r="I13" i="161"/>
  <c r="J13" i="161" s="1"/>
  <c r="K13" i="161"/>
  <c r="L13" i="161"/>
  <c r="B28" i="161"/>
  <c r="C28" i="161"/>
  <c r="D28" i="161"/>
  <c r="E28" i="161"/>
  <c r="G28" i="161"/>
  <c r="I28" i="161"/>
  <c r="J28" i="161"/>
  <c r="K28" i="161"/>
  <c r="L28" i="161" s="1"/>
  <c r="B13" i="160"/>
  <c r="C13" i="160"/>
  <c r="E13" i="160"/>
  <c r="G13" i="160"/>
  <c r="H13" i="160"/>
  <c r="I13" i="160"/>
  <c r="K13" i="160"/>
  <c r="B28" i="160"/>
  <c r="C28" i="160"/>
  <c r="E28" i="160"/>
  <c r="F28" i="160"/>
  <c r="G28" i="160"/>
  <c r="H28" i="160"/>
  <c r="I28" i="160"/>
  <c r="K28" i="160"/>
  <c r="L28" i="160"/>
  <c r="I28" i="139"/>
  <c r="H28" i="139"/>
  <c r="G28" i="139"/>
  <c r="F28" i="139"/>
  <c r="E28" i="139"/>
  <c r="D28" i="139"/>
  <c r="C28" i="139"/>
  <c r="B28" i="139"/>
  <c r="G15" i="139"/>
  <c r="F15" i="139"/>
  <c r="D15" i="139"/>
  <c r="C15" i="139"/>
  <c r="B15" i="139"/>
  <c r="B14" i="151"/>
  <c r="C14" i="151"/>
  <c r="D14" i="151"/>
  <c r="E14" i="151"/>
  <c r="F14" i="151"/>
  <c r="G14" i="151"/>
  <c r="H14" i="151" s="1"/>
  <c r="K14" i="151"/>
  <c r="L14" i="151"/>
  <c r="M14" i="151"/>
  <c r="N14" i="151"/>
  <c r="O14" i="151"/>
  <c r="C14" i="149"/>
  <c r="E14" i="149"/>
  <c r="G14" i="149"/>
  <c r="H14" i="149" s="1"/>
  <c r="I14" i="149"/>
  <c r="K14" i="149"/>
  <c r="L14" i="149"/>
  <c r="M14" i="149"/>
  <c r="N14" i="149"/>
  <c r="O14" i="149"/>
  <c r="P14" i="149"/>
  <c r="E14" i="148"/>
  <c r="F14" i="147"/>
  <c r="E18" i="146"/>
  <c r="F18" i="146"/>
  <c r="G18" i="146"/>
  <c r="H18" i="146" s="1"/>
  <c r="I18" i="146"/>
  <c r="K18" i="146"/>
  <c r="L18" i="146"/>
  <c r="M18" i="146"/>
  <c r="O18" i="146"/>
  <c r="P18" i="146"/>
  <c r="D15" i="96"/>
  <c r="C15" i="96"/>
  <c r="B15" i="96"/>
  <c r="J16" i="98"/>
  <c r="D20" i="116"/>
  <c r="E15" i="96"/>
  <c r="E16" i="98"/>
  <c r="F16" i="98"/>
  <c r="G16" i="98"/>
  <c r="H16" i="98"/>
  <c r="I16" i="98"/>
  <c r="K16" i="98"/>
  <c r="D16" i="98"/>
  <c r="G17" i="108"/>
  <c r="H17" i="108"/>
  <c r="B17" i="108"/>
  <c r="E17" i="108"/>
  <c r="F17" i="108" s="1"/>
  <c r="C16" i="98"/>
  <c r="B16" i="98"/>
  <c r="C15" i="133"/>
  <c r="B15" i="133"/>
  <c r="K15" i="133" s="1"/>
  <c r="C20" i="116"/>
  <c r="B20" i="116"/>
  <c r="J14" i="68"/>
  <c r="H14" i="68"/>
  <c r="F14" i="68"/>
  <c r="D14" i="68"/>
  <c r="B14" i="68"/>
  <c r="G14" i="68" s="1"/>
  <c r="D17" i="108"/>
  <c r="D14" i="159"/>
  <c r="F13" i="161"/>
  <c r="D13" i="160"/>
  <c r="J28" i="160"/>
  <c r="J13" i="160"/>
  <c r="H9" i="176"/>
  <c r="P9" i="176"/>
  <c r="H10" i="176"/>
  <c r="P10" i="176"/>
  <c r="H11" i="176"/>
  <c r="P11" i="176"/>
  <c r="H12" i="176"/>
  <c r="P12" i="176"/>
  <c r="H13" i="176"/>
  <c r="P13" i="176"/>
  <c r="H14" i="176"/>
  <c r="P14" i="176"/>
  <c r="H15" i="176"/>
  <c r="P15" i="176"/>
  <c r="H16" i="176"/>
  <c r="P16" i="176"/>
  <c r="J9" i="176"/>
  <c r="J10" i="176"/>
  <c r="J11" i="176"/>
  <c r="J12" i="176"/>
  <c r="J13" i="176"/>
  <c r="J14" i="176"/>
  <c r="J15" i="176"/>
  <c r="J16" i="176"/>
  <c r="B17" i="176"/>
  <c r="N17" i="176"/>
  <c r="D9" i="176"/>
  <c r="L9" i="176"/>
  <c r="D10" i="176"/>
  <c r="L10" i="176"/>
  <c r="D11" i="176"/>
  <c r="L11" i="176"/>
  <c r="D12" i="176"/>
  <c r="L12" i="176"/>
  <c r="D13" i="176"/>
  <c r="L13" i="176"/>
  <c r="D14" i="176"/>
  <c r="L14" i="176"/>
  <c r="D15" i="176"/>
  <c r="L15" i="176"/>
  <c r="D16" i="176"/>
  <c r="L16" i="176"/>
  <c r="F9" i="176"/>
  <c r="F10" i="176"/>
  <c r="F11" i="176"/>
  <c r="F12" i="176"/>
  <c r="F13" i="176"/>
  <c r="F14" i="176"/>
  <c r="F15" i="176"/>
  <c r="F16" i="176"/>
  <c r="I14" i="68"/>
  <c r="F14" i="149"/>
  <c r="F14" i="148"/>
  <c r="L14" i="159"/>
  <c r="K14" i="68"/>
  <c r="E14" i="68"/>
  <c r="D14" i="149"/>
  <c r="H28" i="161"/>
  <c r="H13" i="161"/>
  <c r="M28" i="160"/>
  <c r="M13" i="160"/>
  <c r="D28" i="160"/>
  <c r="F13" i="160"/>
  <c r="N29" i="159"/>
  <c r="D29" i="159"/>
  <c r="J14" i="159"/>
  <c r="F17" i="176"/>
  <c r="L17" i="176"/>
  <c r="P17" i="176"/>
  <c r="F28" i="161"/>
  <c r="L13" i="160"/>
  <c r="D18" i="203"/>
  <c r="E15" i="133"/>
  <c r="I15" i="133"/>
  <c r="M28" i="161"/>
  <c r="M13" i="161"/>
</calcChain>
</file>

<file path=xl/sharedStrings.xml><?xml version="1.0" encoding="utf-8"?>
<sst xmlns="http://schemas.openxmlformats.org/spreadsheetml/2006/main" count="1942" uniqueCount="441">
  <si>
    <t xml:space="preserve">PREHĽAD </t>
  </si>
  <si>
    <t>O TRESTNEJ AGENDE NA KRAJSKÝCH SÚDOCH</t>
  </si>
  <si>
    <t>O TRESTNEJ AGENDE NA OKRESNÝCH SÚDOCH</t>
  </si>
  <si>
    <t>Kraj</t>
  </si>
  <si>
    <t>Rok</t>
  </si>
  <si>
    <t>Počet vecí a osôb vo veciach</t>
  </si>
  <si>
    <t>T +</t>
  </si>
  <si>
    <t>To ++</t>
  </si>
  <si>
    <t>došlých</t>
  </si>
  <si>
    <t>nevybavených</t>
  </si>
  <si>
    <t>veci</t>
  </si>
  <si>
    <t>osoby</t>
  </si>
  <si>
    <t>PO</t>
  </si>
  <si>
    <t>KE</t>
  </si>
  <si>
    <t>SR</t>
  </si>
  <si>
    <t>Roky</t>
  </si>
  <si>
    <t>vybavených +</t>
  </si>
  <si>
    <t>nevybavených +</t>
  </si>
  <si>
    <t>BA</t>
  </si>
  <si>
    <t>TT</t>
  </si>
  <si>
    <t>TN</t>
  </si>
  <si>
    <t>NR</t>
  </si>
  <si>
    <t>ZA</t>
  </si>
  <si>
    <t>BB</t>
  </si>
  <si>
    <t>Spolu</t>
  </si>
  <si>
    <t>Okresné súdy</t>
  </si>
  <si>
    <t>Krajské súdy</t>
  </si>
  <si>
    <t>O POČTE NEREALIZOVANÝCH PAL A PTL A DÔVODOCH NEREALIZÁCIE</t>
  </si>
  <si>
    <t>Nerealizované ochranné liečenia spolu</t>
  </si>
  <si>
    <t>spolu</t>
  </si>
  <si>
    <t>neznámy pobyt</t>
  </si>
  <si>
    <t>x PAL :</t>
  </si>
  <si>
    <t>protialkoholické liečenie</t>
  </si>
  <si>
    <t xml:space="preserve"> </t>
  </si>
  <si>
    <t xml:space="preserve">PREHĽAD  </t>
  </si>
  <si>
    <t xml:space="preserve">O POČTE ODSÚDENÝCH OKRESNÝMI SÚDMI, KTORÍ NENASTÚPILI DO VÝKONU TRESTU </t>
  </si>
  <si>
    <t>PREHĽAD</t>
  </si>
  <si>
    <t>(OKRESNÉ SÚDY)</t>
  </si>
  <si>
    <t>Spôsob vybavenia a podiel na vybavených odvolaniach</t>
  </si>
  <si>
    <t>oslobodené</t>
  </si>
  <si>
    <t>inak</t>
  </si>
  <si>
    <t>vo výroku o vine</t>
  </si>
  <si>
    <t>trest sprísnený</t>
  </si>
  <si>
    <t>počet</t>
  </si>
  <si>
    <t>%</t>
  </si>
  <si>
    <t xml:space="preserve">REKAPITULÁCIA </t>
  </si>
  <si>
    <t>PERCENTUÁLNY PODIEL JEDNOTLIVÝCH KATEGÓRIÍ PÁCHATEĽOV</t>
  </si>
  <si>
    <t>Celkový počet odsúdených</t>
  </si>
  <si>
    <t>Mladiství</t>
  </si>
  <si>
    <t>Ženy</t>
  </si>
  <si>
    <t>Recidivisti                   uznaní súdom</t>
  </si>
  <si>
    <t>Recidivisti                    uznaní súdom</t>
  </si>
  <si>
    <t>-</t>
  </si>
  <si>
    <t>Počet odsúdených</t>
  </si>
  <si>
    <t>z toho pod vplyvom drog</t>
  </si>
  <si>
    <t>Počet spáchaných skutkov</t>
  </si>
  <si>
    <t>Tresty +</t>
  </si>
  <si>
    <t>NEPO</t>
  </si>
  <si>
    <t>peňažný trest</t>
  </si>
  <si>
    <t>iné</t>
  </si>
  <si>
    <t>Počet osôb</t>
  </si>
  <si>
    <t>do 3 mesiacov</t>
  </si>
  <si>
    <t>od 3 do 6 mesiacov</t>
  </si>
  <si>
    <t>od 6 mesiacov         do 1 roka</t>
  </si>
  <si>
    <t>od 1 do 2 rokov</t>
  </si>
  <si>
    <t>viac ako 2 roky</t>
  </si>
  <si>
    <t>Priemer    v dňoch</t>
  </si>
  <si>
    <t>od 6 mesiacov           do 1 roka</t>
  </si>
  <si>
    <t>Trestné činy (podiel v %)</t>
  </si>
  <si>
    <t>Trestné činy (počet v tis.)</t>
  </si>
  <si>
    <t xml:space="preserve">Peňažný trest </t>
  </si>
  <si>
    <t>Nepodmienečný trest</t>
  </si>
  <si>
    <t>Iný samostatne uložený trest</t>
  </si>
  <si>
    <t>Upustené od potrestania</t>
  </si>
  <si>
    <t>Podmienečný trest</t>
  </si>
  <si>
    <t>Žien</t>
  </si>
  <si>
    <t>Mladistvých</t>
  </si>
  <si>
    <t>Tresty ++</t>
  </si>
  <si>
    <t>Index odsúdených osôb +</t>
  </si>
  <si>
    <t>III. HLAVA - trestné činy proti poriadku vo verejných veciach</t>
  </si>
  <si>
    <t>Počet odsúd.</t>
  </si>
  <si>
    <t>Tresty uložené odsúdeným a ich podiel</t>
  </si>
  <si>
    <t>Počet odsúdených vo vybraných kategóriách</t>
  </si>
  <si>
    <t>PT ul. samos.</t>
  </si>
  <si>
    <t>iné samost. tresty</t>
  </si>
  <si>
    <t>mlad.</t>
  </si>
  <si>
    <t>žien</t>
  </si>
  <si>
    <t>rec. uzn. súdom</t>
  </si>
  <si>
    <t>vplyv alkoholu</t>
  </si>
  <si>
    <t>§155, 156 Tr.z.</t>
  </si>
  <si>
    <t>§160 až 162 Tr.z.</t>
  </si>
  <si>
    <t>V. HLAVA - trestné činy hrubo narušujúce občianske spolužitie</t>
  </si>
  <si>
    <t>rec. uzn.  súdom</t>
  </si>
  <si>
    <t>§ 202
 Tr. z.</t>
  </si>
  <si>
    <t>VI. HLAVA - trestné činy proti rodine a mládeži</t>
  </si>
  <si>
    <t>§ 213
Tr. z.</t>
  </si>
  <si>
    <t>§ 217 § 218 Tr. z.</t>
  </si>
  <si>
    <t>VII. HLAVA - trestné činy proti životu a zdraviu</t>
  </si>
  <si>
    <t>§ 219 Tr.z.</t>
  </si>
  <si>
    <t>§ 221 
§ 222 
§ 225 Tr.z.</t>
  </si>
  <si>
    <t>VIII. HLAVA - trestné činy proti slobode a ľudskej dôstojnosti</t>
  </si>
  <si>
    <t>Počet                     odsúdených</t>
  </si>
  <si>
    <t>§ 234 Tr.z.</t>
  </si>
  <si>
    <t>§ 241-243 a 
§ 245 Tr.z.</t>
  </si>
  <si>
    <t>IX. HLAVA - trestné činy proti majetku</t>
  </si>
  <si>
    <t>§ 247, 248, 250 Tr.z.</t>
  </si>
  <si>
    <t>I. HLAVA - trestné činy proti životu a zdraviu</t>
  </si>
  <si>
    <t xml:space="preserve">§ 144 a 145 Tr.z.                                </t>
  </si>
  <si>
    <t>§ 155,156 a § 147,148 Tr.z.</t>
  </si>
  <si>
    <t>II. HLAVA - trestné činy proti slobode a ľudskej dôstojnosti</t>
  </si>
  <si>
    <t xml:space="preserve">§ 188 Tr.z.                         </t>
  </si>
  <si>
    <t>§ 199-203 Tr.z.</t>
  </si>
  <si>
    <t>III. HLAVA - trestné činy proti rodine a mládeži</t>
  </si>
  <si>
    <t xml:space="preserve">§ 207 Tr.z.  </t>
  </si>
  <si>
    <t>§ 211 Tr.z.</t>
  </si>
  <si>
    <t>IV. HLAVA - trestné činy proti majetku</t>
  </si>
  <si>
    <t>VIII. HLAVA - trestné činy proti poriadku vo verejných veciach</t>
  </si>
  <si>
    <t xml:space="preserve">§ 323 a 324 Tr.z.          </t>
  </si>
  <si>
    <t>§ 328 -336 Tr.z.</t>
  </si>
  <si>
    <t>IX. HLAVA - trestné činy proti iným právam a slobodám</t>
  </si>
  <si>
    <t>§ 364 Tr.z.</t>
  </si>
  <si>
    <t>Počet odsúdených                            vo vybraných kategóriách</t>
  </si>
  <si>
    <t>z toho</t>
  </si>
  <si>
    <t>O OSOBITNE SLEDOVANÝCH TRESTNÝCH ČINOCH, PODIELE TRESTOV A JEDNOTLIVÝCH KATEGÓRIÁCH ODSÚDENÝCH</t>
  </si>
  <si>
    <t xml:space="preserve">O OSOBITNE SLEDOVANÝCH TRESTNÝCH ČINOCH, PODIELE TRESTOV A JEDNOTLIVÝCH KATEGÓRIÁCH ODSÚDENÝCH </t>
  </si>
  <si>
    <t>PODĽA ZÁK. č. 301/2005 Z. z.</t>
  </si>
  <si>
    <t xml:space="preserve">PODĽA ZÁK. č. 300/2005 Z. z. </t>
  </si>
  <si>
    <t>Vražda</t>
  </si>
  <si>
    <t>Lúpež</t>
  </si>
  <si>
    <t>Úmyselné ublíženie na zdraví</t>
  </si>
  <si>
    <t>Krádež, sprenevera, podvod</t>
  </si>
  <si>
    <t>Znásilnenie, sex. zneužitie</t>
  </si>
  <si>
    <t>Počet odsúdených spolu</t>
  </si>
  <si>
    <t>Osoby, od potrestania ktorých súd upustil</t>
  </si>
  <si>
    <t>RECIDIVISTI UZNANÍ SÚDOM</t>
  </si>
  <si>
    <t>Počet odsúdených recidivistov</t>
  </si>
  <si>
    <t>POČET OSÔB, U KTORÝCH SÚD ROZHODOL O OSLOBODENÍ, PODMIENEČNOM ZASTAVENÍ,</t>
  </si>
  <si>
    <t>oslobodeniu</t>
  </si>
  <si>
    <t>podmienečnému zastaveniu stíhania podľa § 307 Tr. por.</t>
  </si>
  <si>
    <t>zastaveniu trestného stíhania</t>
  </si>
  <si>
    <t>postúpeniu inému orgánu</t>
  </si>
  <si>
    <t>POČET OSÔB, U KTORÝCH SÚD ROZHODOL O OSLOBODENÍ, POSTÚPENÍ A  ZASTAVENÍ</t>
  </si>
  <si>
    <t>podmienečnému zastaveniu stíhania podľa § 216 Tr.por.</t>
  </si>
  <si>
    <t>zmieru a zastaveniu</t>
  </si>
  <si>
    <t xml:space="preserve">VYBRANÉ DRUHY </t>
  </si>
  <si>
    <t>Ochranný dohľad</t>
  </si>
  <si>
    <t>Ochranné liečenie</t>
  </si>
  <si>
    <t>Ochranná výchova</t>
  </si>
  <si>
    <t>protialkoholické</t>
  </si>
  <si>
    <t>protitoxikomanické</t>
  </si>
  <si>
    <t>psychiatrické</t>
  </si>
  <si>
    <t>sexuologické</t>
  </si>
  <si>
    <t>Od dôjdenia veci na súd do právoplatnosti rozhodnutia uplynulo</t>
  </si>
  <si>
    <t>do 1 mesiaca</t>
  </si>
  <si>
    <t>viac ako 1 rok</t>
  </si>
  <si>
    <t xml:space="preserve">počet </t>
  </si>
  <si>
    <t>Počet odsúdených                           vo vybraných kategóriách</t>
  </si>
  <si>
    <t>Z toho počet odsúdených, ktorí nenastúpili trest, hoci od jeho uloženia                    uplynulo viac ako 3 mesiace</t>
  </si>
  <si>
    <t xml:space="preserve">Počet osôb vo vybavených odvolaniach + </t>
  </si>
  <si>
    <t>od 2 do 3 rokov</t>
  </si>
  <si>
    <t>od 3 do 4 rokov</t>
  </si>
  <si>
    <t>od 4 do 5 rokov</t>
  </si>
  <si>
    <t>od 5 do 6 rokov</t>
  </si>
  <si>
    <t>od 9 mes. do 1 r.</t>
  </si>
  <si>
    <t xml:space="preserve">od 1 do 3 mes. </t>
  </si>
  <si>
    <t xml:space="preserve">od 3 do 6 mes. </t>
  </si>
  <si>
    <t xml:space="preserve">od 6 do 9 mes. </t>
  </si>
  <si>
    <t>od 1 do 3 mes.</t>
  </si>
  <si>
    <t>od 3 do 6 mes.</t>
  </si>
  <si>
    <t>od 6 do 9 mes.</t>
  </si>
  <si>
    <t>nad 6 rokov</t>
  </si>
  <si>
    <t>Vysvetlivky:</t>
  </si>
  <si>
    <t xml:space="preserve">2) Vybavenou trestnou vecou pre účely štatistického výkazníctva o stave a pohybe trestnej agendy je vec týkajúca sa trestného činu, v ktorej bolo vynesené rozhodnutie vo veci samej (rozsudok) alebo uznesenie o vybavení iným spôsobom (zastavením, postúpením veci správnemu orgánu a pod.), ktoré je predmetom zápisu do štatistického listu T a tento štatistický list bol vyhotovený a zaslaný. Za vybavenú sa považuje aj vec vybavená iným spôsobom, o ktorom sa síce nevyhotovuje štatistický list T, ale je konečné, napr.: vrátenie veci prokurátorovi na došetrenie, postúpenie inému súdu, podmienečné zastavenie trestného stíhania podľa § 307 Trestného poriadku (zák. č. 141/1961 Zb. v znení neskorších predpisov) ako aj podmienečné zastavenie trestného stíhania podľa § 216 Trestného poriadku a zmier a zastavenie trestného stíhania podľa § 282 Trestného poriadku (zákon č. 301/2005 Z. z. účinného od 1. januára 2006). </t>
  </si>
  <si>
    <t xml:space="preserve">3) V údajoch o odvolacej agende (To) nie sú započítané údaje o sťažnostiach. </t>
  </si>
  <si>
    <t>5) Súčet jednotlivých druhov uložených trestov (ich podiel) je nižší ako počet odsúdených osôb (resp. 100%), pretože odsúdenými sa rozumejú aj osoby, ktoré súd uznal vinnými zo spáchania trestného činu ale upustil od ich potrestania.</t>
  </si>
  <si>
    <t xml:space="preserve">1) V prehľadoch je trestná činnosť označená paragrafmi, pod ktorými sú uvedené príslušné skutkové podstaty v Trestnom zákone č. 300/2005 Z. z. účinného od 1. januára 2006 a príslušné skutkové podstaty uvedené v Trestnom zákone č. 140/1961 Zb. v znení neskorších predpisov. </t>
  </si>
  <si>
    <t>(OKRESNÉ A KRAJSKÉ SÚDY)</t>
  </si>
  <si>
    <t>§ 196-197a
Tr. z.</t>
  </si>
  <si>
    <t xml:space="preserve">§ 359-360 Tr.z. </t>
  </si>
  <si>
    <r>
      <t xml:space="preserve">4) Pod pojmom index odsúdených osôb (Io) rozumieme podiel počtu právoplatne odsúdených páchateľov (O) z celkového počtu trestne zodpovedných osôb (T), t. j. osôb starších ako 14 rokov, prepočítaných na 10 000 obyvateľov, podľa vzorca: </t>
    </r>
    <r>
      <rPr>
        <b/>
        <i/>
        <sz val="10"/>
        <rFont val="Arial"/>
        <family val="2"/>
        <charset val="238"/>
      </rPr>
      <t>Io = O/T x 10 000.</t>
    </r>
    <r>
      <rPr>
        <i/>
        <sz val="10"/>
        <rFont val="Arial"/>
        <family val="2"/>
        <charset val="238"/>
      </rPr>
      <t xml:space="preserve"> </t>
    </r>
  </si>
  <si>
    <t>ŠP.TR. SÚD</t>
  </si>
  <si>
    <t>ŠP.TR.SÚD</t>
  </si>
  <si>
    <t>Počet osôb, ktorým bol uložený trest</t>
  </si>
  <si>
    <t>domáceho väzenia</t>
  </si>
  <si>
    <t>povinnej práce</t>
  </si>
  <si>
    <t>Počet súdom schválených dohôd o vine a treste</t>
  </si>
  <si>
    <t>vybavených</t>
  </si>
  <si>
    <t>Mlad.</t>
  </si>
  <si>
    <t>z toho:</t>
  </si>
  <si>
    <t>trest:</t>
  </si>
  <si>
    <t>mladistvých</t>
  </si>
  <si>
    <t>Počet osôb, u ktorých došlo k:</t>
  </si>
  <si>
    <t>Počet odsúdených:</t>
  </si>
  <si>
    <t>ohrozený život alebo zdravie odsúdeného, ťarchavá žena, alebo matka novorodenca (§ 409 Tr .por.)</t>
  </si>
  <si>
    <t>iné dôležité dôvody     (§ 410 Tr. por.)</t>
  </si>
  <si>
    <t>iná príčina</t>
  </si>
  <si>
    <t>zamietnuté a späť vzaté</t>
  </si>
  <si>
    <t>zrušené a vrátené</t>
  </si>
  <si>
    <t>zmena</t>
  </si>
  <si>
    <t>trest zmiernený</t>
  </si>
  <si>
    <t>x PAL</t>
  </si>
  <si>
    <t>x PTL</t>
  </si>
  <si>
    <t>nedostatok kapacít</t>
  </si>
  <si>
    <t>dôvod</t>
  </si>
  <si>
    <t>iný</t>
  </si>
  <si>
    <t>x PTL :</t>
  </si>
  <si>
    <t>protitoxikomanické liečenie</t>
  </si>
  <si>
    <t>z toho:                           pod vplyvom alkoholu</t>
  </si>
  <si>
    <t>Z odsúdených pod vplyvom alkoholu bolo:</t>
  </si>
  <si>
    <t>Okr.+kraj. súdy - trestné činy</t>
  </si>
  <si>
    <t>povolený odklad pre:</t>
  </si>
  <si>
    <t>ambulantné</t>
  </si>
  <si>
    <t>ústavné</t>
  </si>
  <si>
    <t xml:space="preserve">Počet odsúdených </t>
  </si>
  <si>
    <t>§                  212, 213,       221 Tr.z.</t>
  </si>
  <si>
    <t>% podiel z odsúdených celkom</t>
  </si>
  <si>
    <t>% podiel z počtu upustených</t>
  </si>
  <si>
    <t>Znásilnenie, sexuálne zneužitie</t>
  </si>
  <si>
    <t>Zanedbanie povinnej výživy</t>
  </si>
  <si>
    <t>Iné</t>
  </si>
  <si>
    <t>Paragrafy</t>
  </si>
  <si>
    <t xml:space="preserve">Počet </t>
  </si>
  <si>
    <t>Uložené tresty</t>
  </si>
  <si>
    <t>Osobitný motív</t>
  </si>
  <si>
    <t>odsúdených</t>
  </si>
  <si>
    <t>skutkov</t>
  </si>
  <si>
    <t>Peňažný trest</t>
  </si>
  <si>
    <t>Iný trest</t>
  </si>
  <si>
    <t>421, 422 (NTZ)</t>
  </si>
  <si>
    <t>260, 261 (STZ)</t>
  </si>
  <si>
    <t>422a (NTZ)</t>
  </si>
  <si>
    <t>422b (NTZ)</t>
  </si>
  <si>
    <t>422c (NTZ)</t>
  </si>
  <si>
    <t>423 (NTZ)</t>
  </si>
  <si>
    <t>198 (STZ)</t>
  </si>
  <si>
    <t>424 (NTZ)</t>
  </si>
  <si>
    <t>198a (STZ)</t>
  </si>
  <si>
    <t>424a (NTZ)</t>
  </si>
  <si>
    <t xml:space="preserve">osobitný motív </t>
  </si>
  <si>
    <t>NTZ - Zákon č. 300/2005 Z. z.</t>
  </si>
  <si>
    <t>STZ - Zákon č. 140/1961 Zb.</t>
  </si>
  <si>
    <r>
      <t xml:space="preserve"> </t>
    </r>
    <r>
      <rPr>
        <i/>
        <sz val="9"/>
        <rFont val="Arial"/>
        <family val="2"/>
        <charset val="238"/>
      </rPr>
      <t>+ pozri vysvetlivky, bod 2</t>
    </r>
  </si>
  <si>
    <t xml:space="preserve"> ++ pozri vysvetlivky, bod 3</t>
  </si>
  <si>
    <t xml:space="preserve"> + pozri vysvetlivky, bod 2</t>
  </si>
  <si>
    <t>+pozri vysvetlivky, bod 2</t>
  </si>
  <si>
    <t>++ pozri vysvetlivky, bod 3</t>
  </si>
  <si>
    <t>+ pozri vysvetlivku, bod 4</t>
  </si>
  <si>
    <t>++ pozri vysvetlivky, bod 5</t>
  </si>
  <si>
    <t>+ pozri vysvetlivky, bod 5</t>
  </si>
  <si>
    <t>+ pozri vysvetlivky, bod 3</t>
  </si>
  <si>
    <t>ŠP. TR. SÚD</t>
  </si>
  <si>
    <t xml:space="preserve">POČET OSÔB,  KTORÝM SÚD ULOŽIL TREST DOMÁCEHO VÄZENIA A POVINNEJ PRÁCE    </t>
  </si>
  <si>
    <t xml:space="preserve">A POČET SÚDOM SCHVÁLENÝCH DOHÔD O VINE A TRESTE </t>
  </si>
  <si>
    <t>PODĽA  ZÁK. Č. 141/1961 Zb.</t>
  </si>
  <si>
    <t>PODĽA  ZÁK. Č. 301/2005 Z. z.</t>
  </si>
  <si>
    <t>Počet</t>
  </si>
  <si>
    <t>§ 208 - POHLAVIE A VEK PÁCHATEĽA</t>
  </si>
  <si>
    <t>Pohlavie</t>
  </si>
  <si>
    <t>Vek páchateľa</t>
  </si>
  <si>
    <t>Muž</t>
  </si>
  <si>
    <t>Žena</t>
  </si>
  <si>
    <t>18-25 rokov</t>
  </si>
  <si>
    <t>PODĽA § 208</t>
  </si>
  <si>
    <t>TRESTY</t>
  </si>
  <si>
    <t>spáchaných</t>
  </si>
  <si>
    <t>Počet  odsúdených</t>
  </si>
  <si>
    <t>Priemer          v mes.</t>
  </si>
  <si>
    <t>Priemer        v mes.</t>
  </si>
  <si>
    <t>Nad 60 rokov</t>
  </si>
  <si>
    <t xml:space="preserve">6) V celkovom počte odsúdených osôb sa uvádzajú všetci páchatelia, ktorí boli právoplatne uznaní za vinných, resp. ktorí boli odsúdení okresnými súdmi, krajskými (špecializovaným trestným) súdmi, pokiaľ krajské súdy konali ako súdy I. (prvého) stupňa. </t>
  </si>
  <si>
    <t xml:space="preserve"> -</t>
  </si>
  <si>
    <t>422d (NTZ)</t>
  </si>
  <si>
    <t>26-35 rokov</t>
  </si>
  <si>
    <t>36-50 rokov</t>
  </si>
  <si>
    <t>51-60 rokov</t>
  </si>
  <si>
    <t xml:space="preserve">  </t>
  </si>
  <si>
    <t xml:space="preserve">OKRESNÝ SÚD </t>
  </si>
  <si>
    <t>Pridelené probácie</t>
  </si>
  <si>
    <t>Ukončené probácie</t>
  </si>
  <si>
    <t xml:space="preserve">z toho mladiství </t>
  </si>
  <si>
    <t>Podm. odklad VTOS s prob. dohľadom</t>
  </si>
  <si>
    <t>Podm. prepust. z VTOS s prob. dohľadom</t>
  </si>
  <si>
    <t>Nahradenie peň. trestu             VPČ  (§ 114 ods. 3 TZ)</t>
  </si>
  <si>
    <t>Trest povinnej práce</t>
  </si>
  <si>
    <t xml:space="preserve">Trest dom. väzenia    </t>
  </si>
  <si>
    <t>Väzba nahradená                  prob. dohľadom</t>
  </si>
  <si>
    <t>Podm. odklad VTOS         s prob. dohľadom</t>
  </si>
  <si>
    <t>Podm. prepust. z VTOS     s prob. dohľadom</t>
  </si>
  <si>
    <t>Nahradenie peň. trestu VPC ( § 114 ods. 2 TZ)</t>
  </si>
  <si>
    <t>Trest dom.väzenia</t>
  </si>
  <si>
    <t xml:space="preserve">Ochranný dohľad </t>
  </si>
  <si>
    <t>Väzba nahradená prob. dohľadom</t>
  </si>
  <si>
    <t>Bratislava I</t>
  </si>
  <si>
    <t>Bratislava II</t>
  </si>
  <si>
    <t>Bratislava III</t>
  </si>
  <si>
    <t>Bratislava IV</t>
  </si>
  <si>
    <t>Bratislava V</t>
  </si>
  <si>
    <t>Malacky</t>
  </si>
  <si>
    <t>Pezinok</t>
  </si>
  <si>
    <t>BA kraj</t>
  </si>
  <si>
    <t>Dunajská Streda</t>
  </si>
  <si>
    <t>Galanta</t>
  </si>
  <si>
    <t>Piešťany</t>
  </si>
  <si>
    <t>Senica</t>
  </si>
  <si>
    <t>Skalica</t>
  </si>
  <si>
    <t>Trnava</t>
  </si>
  <si>
    <t>TT kraj</t>
  </si>
  <si>
    <t>Bánovce n/B.</t>
  </si>
  <si>
    <t>Nové Mesto n/V.</t>
  </si>
  <si>
    <t>Partizánske</t>
  </si>
  <si>
    <t>Považská Bystrica</t>
  </si>
  <si>
    <t>Prievidza</t>
  </si>
  <si>
    <t>Trenčín</t>
  </si>
  <si>
    <t>TN kraj</t>
  </si>
  <si>
    <t>SR spolu</t>
  </si>
  <si>
    <t xml:space="preserve">Počet otvorených spisov                   k 31.12.                                                 </t>
  </si>
  <si>
    <t xml:space="preserve">Počet otvorených spisov                   k 31.12.                                                </t>
  </si>
  <si>
    <t>Komárno</t>
  </si>
  <si>
    <t>Levice</t>
  </si>
  <si>
    <t>Nitra</t>
  </si>
  <si>
    <t>Nové Zámky</t>
  </si>
  <si>
    <t>Topoľčany</t>
  </si>
  <si>
    <t>NR kraj</t>
  </si>
  <si>
    <t>Čadca</t>
  </si>
  <si>
    <t>Dolný Kubín</t>
  </si>
  <si>
    <t>Liptovský Mikuláš</t>
  </si>
  <si>
    <t>Martin</t>
  </si>
  <si>
    <t>Námestovo</t>
  </si>
  <si>
    <t>Ružomberok</t>
  </si>
  <si>
    <t>Žilina</t>
  </si>
  <si>
    <t>ZA kraj</t>
  </si>
  <si>
    <t>OS Banská Bystrica</t>
  </si>
  <si>
    <t>OS Brezno</t>
  </si>
  <si>
    <t>OS Lučenec</t>
  </si>
  <si>
    <t>OS Revúca</t>
  </si>
  <si>
    <t>OS Rimavská Sobota</t>
  </si>
  <si>
    <t>OS Veľký Krtíš</t>
  </si>
  <si>
    <t>OS Zvolen</t>
  </si>
  <si>
    <t>OS Žiar nad Hronom</t>
  </si>
  <si>
    <t>BB kraj</t>
  </si>
  <si>
    <t>Bardejov</t>
  </si>
  <si>
    <t>Humenné</t>
  </si>
  <si>
    <t>Kežmarok</t>
  </si>
  <si>
    <t>Poprad</t>
  </si>
  <si>
    <t>Prešov</t>
  </si>
  <si>
    <t>Stará Ľubovňa</t>
  </si>
  <si>
    <t>Svidník</t>
  </si>
  <si>
    <t>Vranov n/T</t>
  </si>
  <si>
    <t>PO kraj</t>
  </si>
  <si>
    <t>Košice I</t>
  </si>
  <si>
    <t>Košice II</t>
  </si>
  <si>
    <t>Košice-okolie</t>
  </si>
  <si>
    <t>Michalovce</t>
  </si>
  <si>
    <t>Rožňava</t>
  </si>
  <si>
    <t>Spišská N. Ves</t>
  </si>
  <si>
    <t xml:space="preserve"> Trebišov</t>
  </si>
  <si>
    <t>KE kraj</t>
  </si>
  <si>
    <t>Okresný súd</t>
  </si>
  <si>
    <t>Počet pridelených mediácií</t>
  </si>
  <si>
    <t>Počet osôb zúčast.na mediácii</t>
  </si>
  <si>
    <t>Počet ukončených mediácií</t>
  </si>
  <si>
    <t>Peň. suma určená obciam a iným práv. osobám so sídlom v SR(  €)</t>
  </si>
  <si>
    <t>Náhrada škody uhradená poškodeným (€)</t>
  </si>
  <si>
    <t>Iné opatrenia na náhradu škody</t>
  </si>
  <si>
    <t xml:space="preserve">Počet otvorených spisov                   k 31.12.                                                  </t>
  </si>
  <si>
    <t>zo súdu</t>
  </si>
  <si>
    <t>z prokuratúry</t>
  </si>
  <si>
    <t>z polície</t>
  </si>
  <si>
    <t>obvinených</t>
  </si>
  <si>
    <t>poškodených</t>
  </si>
  <si>
    <t>zákon. zástupcov</t>
  </si>
  <si>
    <t xml:space="preserve">iným spôsobom </t>
  </si>
  <si>
    <t>Banská Bystrica</t>
  </si>
  <si>
    <t>Brezno</t>
  </si>
  <si>
    <t>Lučenec</t>
  </si>
  <si>
    <t>Revúca</t>
  </si>
  <si>
    <t>Rimavská Sobota</t>
  </si>
  <si>
    <t>Veľký Krtíš</t>
  </si>
  <si>
    <t>Zvolen</t>
  </si>
  <si>
    <t>Žiar nad Hronom</t>
  </si>
  <si>
    <t>Trebišov</t>
  </si>
  <si>
    <t xml:space="preserve"> - </t>
  </si>
  <si>
    <t>na podnet obvin./ poškod.</t>
  </si>
  <si>
    <t xml:space="preserve">soc. kurátori a práv.  zástupcov </t>
  </si>
  <si>
    <t>návrhom na zmier</t>
  </si>
  <si>
    <t>Návrhom na podmien.zastaven.              trestného stíhania</t>
  </si>
  <si>
    <t>dohodou o náhrade škody</t>
  </si>
  <si>
    <t xml:space="preserve"> O VÝSLEDKOCH ODVOLACIEHO KONANIA V TRESTNÝCH VECIACH V ROKU 2017</t>
  </si>
  <si>
    <t>Počet odsúdených, ktorí nenastúpili do výkonu trestu k 31.12.2017    spolu</t>
  </si>
  <si>
    <t>NEPO K 31.12.2017</t>
  </si>
  <si>
    <t>O POČTE ODSÚDENÝCH A TRESTOCH SPOLU V ROKU 2017</t>
  </si>
  <si>
    <t>O POČTE ODSÚDENÝCH A TRESTOCH V ROKU 2017 - MLADISTVÍ</t>
  </si>
  <si>
    <t>O POČTE ODSÚDENÝCH A TRESTOCH V ROKU 2017 - ŽENY</t>
  </si>
  <si>
    <t>O POČTE ODSÚDENÝCH A TRESTOCH V ROKU 2017</t>
  </si>
  <si>
    <t>VÝVOJA TRESTNEJ ČINNOSTI (2013 - 2017)</t>
  </si>
  <si>
    <t>V ROKU 2017 PODĽA ZÁKONA č. 300/2005 Z. z.</t>
  </si>
  <si>
    <t>V ROKU 2017 PODĽA ZÁKONA č. 140/1961 Zb.</t>
  </si>
  <si>
    <t>O TRESTNÝCH ČINOCH S OBSAHOM EXTRÉMIZMU ZA SR V ROKU 2017</t>
  </si>
  <si>
    <t>O TRESTNOM ČINE TÝRANIA BLÍZKEJ A ZVERENEJ OSOBY ZA ROK 2017</t>
  </si>
  <si>
    <t>PREHĽAD O ODSÚDENÝCH, OD POTRESTANIA KTORÝCH SÚD UPUSTIL V ROKU 2017</t>
  </si>
  <si>
    <t xml:space="preserve">  V ROKU 2017</t>
  </si>
  <si>
    <t>ZASTAVENÍ A POSTÚPENÍ V ROKU 2017</t>
  </si>
  <si>
    <t>V ROKU 2017</t>
  </si>
  <si>
    <t>O VPLYVE ALKOHOLU NA TRESTNÚ ČINNOSŤ (2013 - 2017)</t>
  </si>
  <si>
    <t>PREHĽAD O VPLYVE NÁVYKOVÝCH LÁTOK (DROG) NA TRESTNÚ ČINNOSŤ V ROKOCH 2013 - 2017</t>
  </si>
  <si>
    <t>OCHRANNÝCH OPATRENÍ ULOŽENÝCH V ROKU 2017</t>
  </si>
  <si>
    <t>K 31.12.2017</t>
  </si>
  <si>
    <t>PREHĽAD O RÝCHLOSTI KONANIA U OSÔB ODSÚDENÝCH OKRESNÝMI SÚDMI V ROKU 2017</t>
  </si>
  <si>
    <t>PREHĽAD O RÝCHLOSTI KONANIA U OSÔB ODSÚDENÝCH KRAJSKÝMI SÚDMI V ROKU 2017</t>
  </si>
  <si>
    <t>PREHĽAD O DĹŽKE SÚDNEJ VÄZBY NA OKRESNÝCH SÚDOCH V ROKU 2017</t>
  </si>
  <si>
    <t>PREHĽAD O DĹŽKE SÚDNEJ VÄZBY NA KRAJSKÝCH SÚDOCH V ROKU 2017</t>
  </si>
  <si>
    <t>PREHĽAD O DĹŽKE VÄZBY V PRÍPRAVNOM KONANÍ NA OKRESNÝCH SÚDOCH V ROKU 2017</t>
  </si>
  <si>
    <t>PREHĽAD O DĹŽKE VÄZBY V PRÍPRAVNOM KONANÍ NA KRAJSKÝCH SÚDOCH V ROKU 2017</t>
  </si>
  <si>
    <t>PREHĽAD AGENDY PROBÁCIE NA OKRESNÝCH SÚDOCH V ROKU 2017</t>
  </si>
  <si>
    <t>PREHĽAD AGENDY MEDIÁCIE NA OKRESNÝCH SÚDOCH V ROKU 2017</t>
  </si>
  <si>
    <t xml:space="preserve">x </t>
  </si>
  <si>
    <t>x</t>
  </si>
  <si>
    <r>
      <t>V roku 2017 zostalo na okresných súdoch nevybavených</t>
    </r>
    <r>
      <rPr>
        <b/>
        <sz val="10"/>
        <rFont val="Arial"/>
        <family val="2"/>
        <charset val="238"/>
      </rPr>
      <t xml:space="preserve"> 14 036</t>
    </r>
    <r>
      <rPr>
        <sz val="10"/>
        <rFont val="Arial"/>
        <family val="2"/>
        <charset val="238"/>
      </rPr>
      <t xml:space="preserve"> vecí, v ktorých bolo stíhaných </t>
    </r>
    <r>
      <rPr>
        <b/>
        <sz val="10"/>
        <rFont val="Arial"/>
        <family val="2"/>
        <charset val="238"/>
      </rPr>
      <t>17 993</t>
    </r>
    <r>
      <rPr>
        <sz val="10"/>
        <rFont val="Arial"/>
        <family val="2"/>
        <charset val="238"/>
      </rPr>
      <t xml:space="preserve"> osôb. V porovnaní s predchádzajúcim rokom sa počet nevybavených vecí na okresných súdoch zvýšil. </t>
    </r>
  </si>
  <si>
    <r>
      <t xml:space="preserve">Súdy v roku 2017 spolu odsúdili </t>
    </r>
    <r>
      <rPr>
        <b/>
        <sz val="10"/>
        <rFont val="Arial"/>
        <family val="2"/>
        <charset val="238"/>
      </rPr>
      <t>26 331</t>
    </r>
    <r>
      <rPr>
        <sz val="10"/>
        <rFont val="Arial"/>
        <family val="2"/>
        <charset val="238"/>
      </rPr>
      <t xml:space="preserve"> osôb za </t>
    </r>
    <r>
      <rPr>
        <b/>
        <sz val="10"/>
        <rFont val="Arial"/>
        <family val="2"/>
        <charset val="238"/>
      </rPr>
      <t>30 168</t>
    </r>
    <r>
      <rPr>
        <sz val="10"/>
        <rFont val="Arial"/>
        <family val="2"/>
        <charset val="238"/>
      </rPr>
      <t xml:space="preserve"> spáchaných skutkov. Najčastejšie ukladaným trestom bol trest odňatia slobody s podmienečným odkladom jeho výkonu. </t>
    </r>
  </si>
  <si>
    <r>
      <t xml:space="preserve">V roku 2017 bolo odsúdených </t>
    </r>
    <r>
      <rPr>
        <b/>
        <sz val="10"/>
        <rFont val="Arial"/>
        <family val="2"/>
        <charset val="238"/>
      </rPr>
      <t xml:space="preserve">1 043 </t>
    </r>
    <r>
      <rPr>
        <sz val="10"/>
        <rFont val="Arial"/>
        <family val="2"/>
        <charset val="238"/>
      </rPr>
      <t xml:space="preserve">mladistvých za </t>
    </r>
    <r>
      <rPr>
        <b/>
        <sz val="10"/>
        <rFont val="Arial"/>
        <family val="2"/>
        <charset val="238"/>
      </rPr>
      <t>1 297</t>
    </r>
    <r>
      <rPr>
        <sz val="10"/>
        <rFont val="Arial"/>
        <family val="2"/>
        <charset val="238"/>
      </rPr>
      <t xml:space="preserve"> skutkov. Aj mladistvým bol najčastejšie ukladaný trest odňatia slobody s podmienečným odkladom jeho výkonu. V</t>
    </r>
    <r>
      <rPr>
        <b/>
        <sz val="10"/>
        <rFont val="Arial"/>
        <family val="2"/>
        <charset val="238"/>
      </rPr>
      <t> 73</t>
    </r>
    <r>
      <rPr>
        <sz val="10"/>
        <rFont val="Arial"/>
        <family val="2"/>
        <charset val="238"/>
      </rPr>
      <t xml:space="preserve"> prípadoch bol uložený nepodmienečný trest odňatia slobody. </t>
    </r>
  </si>
  <si>
    <r>
      <t xml:space="preserve">Z hľadiska osobitne sledovaných trestných činov v roku 2017 najväčší podiel </t>
    </r>
    <r>
      <rPr>
        <b/>
        <sz val="10"/>
        <rFont val="Arial"/>
        <family val="2"/>
        <charset val="238"/>
      </rPr>
      <t xml:space="preserve">26,76 % </t>
    </r>
    <r>
      <rPr>
        <sz val="10"/>
        <rFont val="Arial"/>
        <family val="2"/>
        <charset val="238"/>
      </rPr>
      <t xml:space="preserve">tvorili majetkové trestné činy, ako krádež, sprenevera, podvod.   </t>
    </r>
  </si>
  <si>
    <r>
      <t xml:space="preserve">V roku 2017 okresné súdy Slovenskej republiky vybavili </t>
    </r>
    <r>
      <rPr>
        <b/>
        <sz val="10"/>
        <rFont val="Arial"/>
        <family val="2"/>
        <charset val="238"/>
      </rPr>
      <t>2 239</t>
    </r>
    <r>
      <rPr>
        <sz val="10"/>
        <rFont val="Arial"/>
        <family val="2"/>
        <charset val="238"/>
      </rPr>
      <t xml:space="preserve"> väzobne</t>
    </r>
    <r>
      <rPr>
        <b/>
        <sz val="10"/>
        <rFont val="Arial"/>
        <family val="2"/>
        <charset val="238"/>
      </rPr>
      <t xml:space="preserve"> </t>
    </r>
    <r>
      <rPr>
        <sz val="10"/>
        <rFont val="Arial"/>
        <family val="2"/>
        <charset val="238"/>
      </rPr>
      <t>stíhaných</t>
    </r>
    <r>
      <rPr>
        <b/>
        <sz val="10"/>
        <rFont val="Arial"/>
        <family val="2"/>
        <charset val="238"/>
      </rPr>
      <t xml:space="preserve"> </t>
    </r>
    <r>
      <rPr>
        <sz val="10"/>
        <rFont val="Arial"/>
        <family val="2"/>
        <charset val="238"/>
      </rPr>
      <t xml:space="preserve">osôb. Priemerná dĺžka väzby bola </t>
    </r>
    <r>
      <rPr>
        <b/>
        <sz val="10"/>
        <rFont val="Arial"/>
        <family val="2"/>
        <charset val="238"/>
      </rPr>
      <t>98</t>
    </r>
    <r>
      <rPr>
        <sz val="10"/>
        <rFont val="Arial"/>
        <family val="2"/>
        <charset val="238"/>
      </rPr>
      <t xml:space="preserve"> dní.  </t>
    </r>
    <r>
      <rPr>
        <b/>
        <sz val="10"/>
        <rFont val="Arial"/>
        <family val="2"/>
        <charset val="238"/>
      </rPr>
      <t xml:space="preserve"> </t>
    </r>
  </si>
  <si>
    <r>
      <t xml:space="preserve">Mediácií bolo v roku 2017 pridelených </t>
    </r>
    <r>
      <rPr>
        <b/>
        <sz val="10"/>
        <rFont val="Arial"/>
        <family val="2"/>
        <charset val="238"/>
      </rPr>
      <t>1 100,</t>
    </r>
    <r>
      <rPr>
        <sz val="10"/>
        <rFont val="Arial"/>
        <family val="2"/>
        <charset val="238"/>
      </rPr>
      <t xml:space="preserve"> na ktorých sa zúčastnilo 2 112</t>
    </r>
    <r>
      <rPr>
        <b/>
        <sz val="10"/>
        <rFont val="Arial"/>
        <family val="2"/>
        <charset val="238"/>
      </rPr>
      <t xml:space="preserve"> </t>
    </r>
    <r>
      <rPr>
        <sz val="10"/>
        <rFont val="Arial"/>
        <family val="2"/>
        <charset val="238"/>
      </rPr>
      <t xml:space="preserve">osôb. Peňažná suma určená obciam a iným právnickým osobám predstavovala čiastku </t>
    </r>
    <r>
      <rPr>
        <b/>
        <sz val="10"/>
        <rFont val="Arial"/>
        <family val="2"/>
        <charset val="238"/>
      </rPr>
      <t xml:space="preserve">30 280 </t>
    </r>
    <r>
      <rPr>
        <sz val="10"/>
        <rFont val="Arial"/>
        <family val="2"/>
        <charset val="238"/>
      </rPr>
      <t xml:space="preserve">€  a poškodeným podľa osobitného zákona čiastku </t>
    </r>
    <r>
      <rPr>
        <b/>
        <sz val="10"/>
        <rFont val="Arial"/>
        <family val="2"/>
        <charset val="238"/>
      </rPr>
      <t>44 954</t>
    </r>
    <r>
      <rPr>
        <sz val="10"/>
        <rFont val="Arial"/>
        <family val="2"/>
        <charset val="238"/>
      </rPr>
      <t xml:space="preserve"> €. Poškodeným bola v roku 2017 uhradená náhrada škody vo výške </t>
    </r>
    <r>
      <rPr>
        <b/>
        <sz val="10"/>
        <rFont val="Arial"/>
        <family val="2"/>
        <charset val="238"/>
      </rPr>
      <t>646 740,31</t>
    </r>
    <r>
      <rPr>
        <sz val="10"/>
        <rFont val="Arial"/>
        <family val="2"/>
        <charset val="238"/>
      </rPr>
      <t xml:space="preserve"> €.</t>
    </r>
  </si>
  <si>
    <r>
      <t xml:space="preserve">V roku 2017 sa podarilo ukončiť </t>
    </r>
    <r>
      <rPr>
        <b/>
        <sz val="10"/>
        <rFont val="Arial"/>
        <family val="2"/>
        <charset val="238"/>
      </rPr>
      <t>1 087</t>
    </r>
    <r>
      <rPr>
        <sz val="10"/>
        <rFont val="Arial"/>
        <family val="2"/>
        <charset val="238"/>
      </rPr>
      <t xml:space="preserve"> mediácií. Otvorených mediácií zostalo </t>
    </r>
    <r>
      <rPr>
        <b/>
        <sz val="10"/>
        <rFont val="Arial"/>
        <family val="2"/>
        <charset val="238"/>
      </rPr>
      <t>256.</t>
    </r>
    <r>
      <rPr>
        <sz val="10"/>
        <rFont val="Arial"/>
        <family val="2"/>
        <charset val="238"/>
      </rPr>
      <t xml:space="preserve"> </t>
    </r>
  </si>
  <si>
    <t>§ 140, písm. e</t>
  </si>
  <si>
    <r>
      <t>Okresné súdy Slovenskej republiky</t>
    </r>
    <r>
      <rPr>
        <b/>
        <sz val="10"/>
        <rFont val="Arial"/>
        <family val="2"/>
        <charset val="238"/>
      </rPr>
      <t xml:space="preserve"> </t>
    </r>
    <r>
      <rPr>
        <sz val="10"/>
        <rFont val="Arial"/>
        <family val="2"/>
        <charset val="238"/>
      </rPr>
      <t xml:space="preserve">v roku 2017 vybavili </t>
    </r>
    <r>
      <rPr>
        <b/>
        <sz val="10"/>
        <rFont val="Arial"/>
        <family val="2"/>
        <charset val="238"/>
      </rPr>
      <t xml:space="preserve">28 574 </t>
    </r>
    <r>
      <rPr>
        <sz val="10"/>
        <rFont val="Arial"/>
        <family val="2"/>
        <charset val="238"/>
      </rPr>
      <t xml:space="preserve">vecí, v ktorých bolo stíhaných </t>
    </r>
    <r>
      <rPr>
        <b/>
        <sz val="10"/>
        <rFont val="Arial"/>
        <family val="2"/>
        <charset val="238"/>
      </rPr>
      <t>32 460</t>
    </r>
    <r>
      <rPr>
        <sz val="10"/>
        <rFont val="Arial"/>
        <family val="2"/>
        <charset val="238"/>
      </rPr>
      <t xml:space="preserve"> osôb, čo predstavuje pokles  v počte vybavených vecí i v nich osôb v porovnaní s predchádzajúcimi rokmi.  </t>
    </r>
  </si>
  <si>
    <r>
      <t xml:space="preserve">V roku 2017 okresné súdy v trestnej agende zaznamenali </t>
    </r>
    <r>
      <rPr>
        <b/>
        <sz val="10"/>
        <rFont val="Arial"/>
        <family val="2"/>
        <charset val="238"/>
      </rPr>
      <t xml:space="preserve">28 597 </t>
    </r>
    <r>
      <rPr>
        <sz val="10"/>
        <rFont val="Arial"/>
        <family val="2"/>
        <charset val="238"/>
      </rPr>
      <t xml:space="preserve">došlých vecí, v ktorých bolo stíhaných </t>
    </r>
    <r>
      <rPr>
        <b/>
        <sz val="10"/>
        <rFont val="Arial"/>
        <family val="2"/>
        <charset val="238"/>
      </rPr>
      <t>32 525</t>
    </r>
    <r>
      <rPr>
        <sz val="10"/>
        <rFont val="Arial"/>
        <family val="2"/>
        <charset val="238"/>
      </rPr>
      <t xml:space="preserve"> osôb. V porovnaní s predchádzajúcim rokom okresné súdy Slovenskej republiky zaznamenali pokles počtu vecí došlých i počtu osôb v týchto veciach stíhaných. </t>
    </r>
  </si>
  <si>
    <r>
      <t xml:space="preserve">Na krajské súdy ako súdy odvolacie v roku 2017 napadlo </t>
    </r>
    <r>
      <rPr>
        <b/>
        <sz val="10"/>
        <rFont val="Arial"/>
        <family val="2"/>
        <charset val="238"/>
      </rPr>
      <t xml:space="preserve">3 267 </t>
    </r>
    <r>
      <rPr>
        <sz val="10"/>
        <rFont val="Arial"/>
        <family val="2"/>
        <charset val="238"/>
      </rPr>
      <t>vecí, v ktorých bolo stíhaných</t>
    </r>
    <r>
      <rPr>
        <b/>
        <sz val="10"/>
        <rFont val="Arial"/>
        <family val="2"/>
        <charset val="238"/>
      </rPr>
      <t xml:space="preserve"> 3 814 </t>
    </r>
    <r>
      <rPr>
        <sz val="10"/>
        <rFont val="Arial"/>
        <family val="2"/>
        <charset val="238"/>
      </rPr>
      <t xml:space="preserve">osôb.    </t>
    </r>
  </si>
  <si>
    <r>
      <t xml:space="preserve">Krajské súdy v rámci odvolacej agendy vybavili </t>
    </r>
    <r>
      <rPr>
        <b/>
        <sz val="10"/>
        <rFont val="Arial"/>
        <family val="2"/>
        <charset val="238"/>
      </rPr>
      <t>3 195</t>
    </r>
    <r>
      <rPr>
        <sz val="10"/>
        <rFont val="Arial"/>
        <family val="2"/>
        <charset val="238"/>
      </rPr>
      <t xml:space="preserve"> vecí, ktoré sa týkali </t>
    </r>
    <r>
      <rPr>
        <b/>
        <sz val="10"/>
        <rFont val="Arial"/>
        <family val="2"/>
        <charset val="238"/>
      </rPr>
      <t>3 725</t>
    </r>
    <r>
      <rPr>
        <sz val="10"/>
        <rFont val="Arial"/>
        <family val="2"/>
        <charset val="238"/>
      </rPr>
      <t xml:space="preserve"> trestne stíhaných osôb, pričom nevybavených vecí zostalo </t>
    </r>
    <r>
      <rPr>
        <b/>
        <sz val="10"/>
        <rFont val="Arial"/>
        <family val="2"/>
        <charset val="238"/>
      </rPr>
      <t>765</t>
    </r>
    <r>
      <rPr>
        <sz val="10"/>
        <rFont val="Arial"/>
        <family val="2"/>
        <charset val="238"/>
      </rPr>
      <t xml:space="preserve"> v ktorých je stíhaných 959</t>
    </r>
    <r>
      <rPr>
        <b/>
        <sz val="10"/>
        <rFont val="Arial"/>
        <family val="2"/>
        <charset val="238"/>
      </rPr>
      <t xml:space="preserve"> </t>
    </r>
    <r>
      <rPr>
        <sz val="10"/>
        <rFont val="Arial"/>
        <family val="2"/>
        <charset val="238"/>
      </rPr>
      <t xml:space="preserve">osôb. </t>
    </r>
  </si>
  <si>
    <r>
      <t>V</t>
    </r>
    <r>
      <rPr>
        <b/>
        <sz val="10"/>
        <rFont val="Arial"/>
        <family val="2"/>
        <charset val="238"/>
      </rPr>
      <t> 49,69 %</t>
    </r>
    <r>
      <rPr>
        <sz val="10"/>
        <rFont val="Arial"/>
        <family val="2"/>
        <charset val="238"/>
      </rPr>
      <t xml:space="preserve"> krajské súdy zamietli odvolanie, alebo došlo k jeho späťvzatiu. V </t>
    </r>
    <r>
      <rPr>
        <b/>
        <sz val="10"/>
        <rFont val="Arial"/>
        <family val="2"/>
        <charset val="238"/>
      </rPr>
      <t>22,90 %</t>
    </r>
    <r>
      <rPr>
        <sz val="10"/>
        <rFont val="Arial"/>
        <family val="2"/>
        <charset val="238"/>
      </rPr>
      <t xml:space="preserve"> vrátili vec prvostupňovému súdu na nové prejednanie a rozhodnutie. Krajské súdy sami rozhodli o sprísnení trestu v </t>
    </r>
    <r>
      <rPr>
        <b/>
        <sz val="10"/>
        <rFont val="Arial"/>
        <family val="2"/>
        <charset val="238"/>
      </rPr>
      <t>5,40 %</t>
    </r>
    <r>
      <rPr>
        <sz val="10"/>
        <rFont val="Arial"/>
        <family val="2"/>
        <charset val="238"/>
      </rPr>
      <t xml:space="preserve"> prípadoch, o zmiernení trestu v </t>
    </r>
    <r>
      <rPr>
        <b/>
        <sz val="10"/>
        <rFont val="Arial"/>
        <family val="2"/>
        <charset val="238"/>
      </rPr>
      <t>8,83 %</t>
    </r>
    <r>
      <rPr>
        <sz val="10"/>
        <rFont val="Arial"/>
        <family val="2"/>
        <charset val="238"/>
      </rPr>
      <t xml:space="preserve"> prípadoch a vo výroku o vine sami rozhodli v </t>
    </r>
    <r>
      <rPr>
        <b/>
        <sz val="10"/>
        <rFont val="Arial"/>
        <family val="2"/>
        <charset val="238"/>
      </rPr>
      <t xml:space="preserve">1,37 % </t>
    </r>
    <r>
      <rPr>
        <sz val="10"/>
        <rFont val="Arial"/>
        <family val="2"/>
        <charset val="238"/>
      </rPr>
      <t xml:space="preserve">prípadoch. </t>
    </r>
  </si>
  <si>
    <r>
      <t xml:space="preserve">Trest domáceho väzenia bol uložený </t>
    </r>
    <r>
      <rPr>
        <b/>
        <sz val="10"/>
        <rFont val="Arial"/>
        <family val="2"/>
        <charset val="238"/>
      </rPr>
      <t>14</t>
    </r>
    <r>
      <rPr>
        <sz val="10"/>
        <rFont val="Arial"/>
        <family val="2"/>
        <charset val="238"/>
      </rPr>
      <t xml:space="preserve"> osobám a trest povinnej práce </t>
    </r>
    <r>
      <rPr>
        <b/>
        <sz val="10"/>
        <rFont val="Arial"/>
        <family val="2"/>
        <charset val="238"/>
      </rPr>
      <t>1 393</t>
    </r>
    <r>
      <rPr>
        <sz val="10"/>
        <rFont val="Arial"/>
        <family val="2"/>
        <charset val="238"/>
      </rPr>
      <t xml:space="preserve"> osobám.  </t>
    </r>
  </si>
  <si>
    <r>
      <t xml:space="preserve">Z celkového počtu odsúdených bolo </t>
    </r>
    <r>
      <rPr>
        <b/>
        <sz val="10"/>
        <rFont val="Arial"/>
        <family val="2"/>
        <charset val="238"/>
      </rPr>
      <t xml:space="preserve">4 365 </t>
    </r>
    <r>
      <rPr>
        <sz val="10"/>
        <rFont val="Arial"/>
        <family val="2"/>
        <charset val="238"/>
      </rPr>
      <t>žien a </t>
    </r>
    <r>
      <rPr>
        <b/>
        <sz val="10"/>
        <rFont val="Arial"/>
        <family val="2"/>
        <charset val="238"/>
      </rPr>
      <t xml:space="preserve">7 508 </t>
    </r>
    <r>
      <rPr>
        <sz val="10"/>
        <rFont val="Arial"/>
        <family val="2"/>
        <charset val="238"/>
      </rPr>
      <t xml:space="preserve">recidivistov. </t>
    </r>
  </si>
  <si>
    <r>
      <t>V roku 2017 súdy rozhodli u</t>
    </r>
    <r>
      <rPr>
        <b/>
        <sz val="10"/>
        <rFont val="Arial"/>
        <family val="2"/>
        <charset val="238"/>
      </rPr>
      <t> 1 372</t>
    </r>
    <r>
      <rPr>
        <sz val="10"/>
        <rFont val="Arial"/>
        <family val="2"/>
        <charset val="238"/>
      </rPr>
      <t xml:space="preserve"> (1318 + 54) osôb o oslobodení spod obžaloby. U </t>
    </r>
    <r>
      <rPr>
        <b/>
        <sz val="10"/>
        <rFont val="Arial"/>
        <family val="2"/>
        <charset val="238"/>
      </rPr>
      <t>276</t>
    </r>
    <r>
      <rPr>
        <sz val="10"/>
        <rFont val="Arial"/>
        <family val="2"/>
        <charset val="238"/>
      </rPr>
      <t xml:space="preserve"> osôb došlo k zastaveniu trestného stíhania a u </t>
    </r>
    <r>
      <rPr>
        <b/>
        <sz val="10"/>
        <rFont val="Arial"/>
        <family val="2"/>
        <charset val="238"/>
      </rPr>
      <t xml:space="preserve">118 </t>
    </r>
    <r>
      <rPr>
        <sz val="10"/>
        <rFont val="Arial"/>
        <family val="2"/>
        <charset val="238"/>
      </rPr>
      <t>osôb bol využitý inštitút zmieru.  Dohoda o vine a treste bola súdmi schválená v </t>
    </r>
    <r>
      <rPr>
        <b/>
        <sz val="10"/>
        <rFont val="Arial"/>
        <family val="2"/>
        <charset val="238"/>
      </rPr>
      <t>3 638</t>
    </r>
    <r>
      <rPr>
        <sz val="10"/>
        <rFont val="Arial"/>
        <family val="2"/>
        <charset val="238"/>
      </rPr>
      <t xml:space="preserve"> prípadoch.</t>
    </r>
  </si>
  <si>
    <r>
      <t xml:space="preserve">Z celkového počtu </t>
    </r>
    <r>
      <rPr>
        <b/>
        <sz val="10"/>
        <rFont val="Arial"/>
        <family val="2"/>
        <charset val="238"/>
      </rPr>
      <t>26 331</t>
    </r>
    <r>
      <rPr>
        <sz val="10"/>
        <rFont val="Arial"/>
        <family val="2"/>
        <charset val="238"/>
      </rPr>
      <t xml:space="preserve"> odsúdených, trestný čin pod vplyvom alkoholu spáchali </t>
    </r>
    <r>
      <rPr>
        <b/>
        <sz val="10"/>
        <rFont val="Arial"/>
        <family val="2"/>
        <charset val="238"/>
      </rPr>
      <t>5 221</t>
    </r>
    <r>
      <rPr>
        <sz val="10"/>
        <rFont val="Arial"/>
        <family val="2"/>
        <charset val="238"/>
      </rPr>
      <t xml:space="preserve">, čo predstavuje </t>
    </r>
    <r>
      <rPr>
        <b/>
        <sz val="10"/>
        <rFont val="Arial"/>
        <family val="2"/>
        <charset val="238"/>
      </rPr>
      <t>19,8 %</t>
    </r>
    <r>
      <rPr>
        <sz val="10"/>
        <rFont val="Arial"/>
        <family val="2"/>
        <charset val="238"/>
      </rPr>
      <t xml:space="preserve"> podiel na všetkých odsúdených v roku 2017.</t>
    </r>
    <r>
      <rPr>
        <b/>
        <sz val="10"/>
        <rFont val="Arial"/>
        <family val="2"/>
        <charset val="238"/>
      </rPr>
      <t xml:space="preserve"> </t>
    </r>
    <r>
      <rPr>
        <sz val="10"/>
        <rFont val="Arial"/>
        <family val="2"/>
        <charset val="238"/>
      </rPr>
      <t xml:space="preserve">V porovnaní s predchádzajúcim rokom došlo k zníženiu počtu osôb, ktoré boli odsúdené za trestný čin spáchaný pod vplyvom návykových látok na </t>
    </r>
    <r>
      <rPr>
        <b/>
        <sz val="10"/>
        <rFont val="Arial"/>
        <family val="2"/>
        <charset val="238"/>
      </rPr>
      <t>444</t>
    </r>
    <r>
      <rPr>
        <sz val="10"/>
        <rFont val="Arial"/>
        <family val="2"/>
        <charset val="238"/>
      </rPr>
      <t xml:space="preserve"> osôb.  </t>
    </r>
  </si>
  <si>
    <r>
      <t>Rýchlosť konania</t>
    </r>
    <r>
      <rPr>
        <b/>
        <sz val="10"/>
        <rFont val="Arial"/>
        <family val="2"/>
        <charset val="238"/>
      </rPr>
      <t xml:space="preserve"> </t>
    </r>
    <r>
      <rPr>
        <sz val="10"/>
        <rFont val="Arial"/>
        <family val="2"/>
        <charset val="238"/>
      </rPr>
      <t xml:space="preserve">na okresných súdoch u právoplatne odsúdených osôb v roku 2017 bola v celoštátnom priemere </t>
    </r>
    <r>
      <rPr>
        <b/>
        <sz val="10"/>
        <rFont val="Arial"/>
        <family val="2"/>
        <charset val="238"/>
      </rPr>
      <t>4,48</t>
    </r>
    <r>
      <rPr>
        <sz val="10"/>
        <rFont val="Arial"/>
        <family val="2"/>
        <charset val="238"/>
      </rPr>
      <t xml:space="preserve"> mesiaca. Trestné konania vedené na Špecializovanom trestnom súde boli právoplatne skončené v časovom horizonte priemerne </t>
    </r>
    <r>
      <rPr>
        <b/>
        <sz val="10"/>
        <rFont val="Arial"/>
        <family val="2"/>
        <charset val="238"/>
      </rPr>
      <t>8,93</t>
    </r>
    <r>
      <rPr>
        <sz val="10"/>
        <rFont val="Arial"/>
        <family val="2"/>
        <charset val="238"/>
      </rPr>
      <t xml:space="preserve"> mesiaca.  </t>
    </r>
  </si>
  <si>
    <r>
      <t xml:space="preserve">V roku 2017 bolo na probáciu pridelených </t>
    </r>
    <r>
      <rPr>
        <b/>
        <sz val="10"/>
        <rFont val="Arial"/>
        <family val="2"/>
        <charset val="238"/>
      </rPr>
      <t xml:space="preserve">7 210 </t>
    </r>
    <r>
      <rPr>
        <sz val="10"/>
        <rFont val="Arial"/>
        <family val="2"/>
        <charset val="238"/>
      </rPr>
      <t xml:space="preserve">osôb.  </t>
    </r>
  </si>
  <si>
    <r>
      <t xml:space="preserve">V roku 2017 bolo ukončených </t>
    </r>
    <r>
      <rPr>
        <b/>
        <sz val="10"/>
        <rFont val="Arial"/>
        <family val="2"/>
        <charset val="238"/>
      </rPr>
      <t>6 439</t>
    </r>
    <r>
      <rPr>
        <sz val="10"/>
        <rFont val="Arial"/>
        <family val="2"/>
        <charset val="238"/>
      </rPr>
      <t xml:space="preserve"> probácií. Otvorených probácií zostalo </t>
    </r>
    <r>
      <rPr>
        <b/>
        <sz val="10"/>
        <rFont val="Arial"/>
        <family val="2"/>
        <charset val="238"/>
      </rPr>
      <t>12 896</t>
    </r>
    <r>
      <rPr>
        <sz val="10"/>
        <rFont val="Arial"/>
        <family val="2"/>
        <charset val="238"/>
      </rPr>
      <t xml:space="preserve">. </t>
    </r>
  </si>
  <si>
    <t>Návrhom na podmien.zastaven. trestného stíhania</t>
  </si>
  <si>
    <t>peň.suma určená v prospech štátu na pomoc poškodeným</t>
  </si>
  <si>
    <t>peň.suma určená v prospech štátu  na pomoc poškodeným</t>
  </si>
  <si>
    <t>Peň. suma určená obciam a iným práv. osobám so sídlom v SR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</si>
</sst>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64" x14ac:knownFonts="1">
    <font>
      <sz val="10"/>
      <name val="Arial"/>
      <charset val="238"/>
    </font>
    <font>
      <sz val="11"/>
      <color indexed="8"/>
      <name val="Calibri"/>
      <family val="2"/>
      <charset val="238"/>
    </font>
    <font>
      <sz val="10"/>
      <color indexed="8"/>
      <name val="Calibri"/>
      <family val="2"/>
      <charset val="238"/>
    </font>
    <font>
      <sz val="10"/>
      <name val="Arial"/>
      <family val="2"/>
      <charset val="238"/>
    </font>
    <font>
      <sz val="10"/>
      <name val="Times New Roman"/>
      <family val="1"/>
      <charset val="238"/>
    </font>
    <font>
      <b/>
      <sz val="10"/>
      <name val="Times New Roman"/>
      <family val="1"/>
      <charset val="238"/>
    </font>
    <font>
      <b/>
      <sz val="10"/>
      <name val="Arial"/>
      <family val="2"/>
      <charset val="238"/>
    </font>
    <font>
      <sz val="8"/>
      <name val="Arial"/>
      <family val="2"/>
      <charset val="238"/>
    </font>
    <font>
      <sz val="10"/>
      <name val="Arial"/>
      <family val="2"/>
      <charset val="238"/>
    </font>
    <font>
      <sz val="9"/>
      <name val="Arial"/>
      <family val="2"/>
      <charset val="238"/>
    </font>
    <font>
      <b/>
      <sz val="9"/>
      <name val="Arial"/>
      <family val="2"/>
      <charset val="238"/>
    </font>
    <font>
      <b/>
      <sz val="10"/>
      <name val="Arial ce"/>
      <charset val="238"/>
    </font>
    <font>
      <sz val="10"/>
      <name val="Arial CE"/>
      <charset val="238"/>
    </font>
    <font>
      <sz val="10"/>
      <color indexed="10"/>
      <name val="Arial"/>
      <family val="2"/>
      <charset val="238"/>
    </font>
    <font>
      <sz val="9"/>
      <name val="Arial"/>
      <family val="2"/>
      <charset val="238"/>
    </font>
    <font>
      <b/>
      <i/>
      <sz val="10"/>
      <name val="Arial"/>
      <family val="2"/>
      <charset val="238"/>
    </font>
    <font>
      <sz val="10"/>
      <color indexed="8"/>
      <name val="Arial"/>
      <family val="2"/>
      <charset val="238"/>
    </font>
    <font>
      <b/>
      <sz val="10"/>
      <color indexed="57"/>
      <name val="Arial"/>
      <family val="2"/>
      <charset val="238"/>
    </font>
    <font>
      <i/>
      <sz val="10"/>
      <name val="Arial"/>
      <family val="2"/>
      <charset val="238"/>
    </font>
    <font>
      <sz val="10"/>
      <name val="Arial"/>
      <family val="2"/>
      <charset val="238"/>
    </font>
    <font>
      <i/>
      <sz val="9"/>
      <name val="Arial"/>
      <family val="2"/>
      <charset val="238"/>
    </font>
    <font>
      <b/>
      <sz val="9"/>
      <color indexed="9"/>
      <name val="Arial"/>
      <family val="2"/>
      <charset val="238"/>
    </font>
    <font>
      <b/>
      <sz val="10"/>
      <color indexed="9"/>
      <name val="Arial"/>
      <family val="2"/>
      <charset val="238"/>
    </font>
    <font>
      <b/>
      <sz val="10"/>
      <color indexed="8"/>
      <name val="Arial"/>
      <family val="2"/>
      <charset val="238"/>
    </font>
    <font>
      <sz val="10"/>
      <color indexed="8"/>
      <name val="Arial"/>
      <family val="2"/>
      <charset val="238"/>
    </font>
    <font>
      <sz val="9"/>
      <color indexed="8"/>
      <name val="Arial"/>
      <family val="2"/>
      <charset val="238"/>
    </font>
    <font>
      <sz val="10"/>
      <name val="Arial"/>
      <family val="2"/>
      <charset val="238"/>
    </font>
    <font>
      <sz val="9"/>
      <color indexed="55"/>
      <name val="Arial"/>
      <family val="2"/>
      <charset val="238"/>
    </font>
    <font>
      <sz val="10"/>
      <color indexed="55"/>
      <name val="Arial"/>
      <family val="2"/>
      <charset val="238"/>
    </font>
    <font>
      <b/>
      <sz val="9"/>
      <color indexed="55"/>
      <name val="Arial"/>
      <family val="2"/>
      <charset val="238"/>
    </font>
    <font>
      <b/>
      <sz val="10"/>
      <color indexed="55"/>
      <name val="Arial"/>
      <family val="2"/>
      <charset val="238"/>
    </font>
    <font>
      <sz val="9"/>
      <color indexed="10"/>
      <name val="Arial"/>
      <family val="2"/>
      <charset val="238"/>
    </font>
    <font>
      <sz val="10"/>
      <name val="Arial"/>
      <family val="2"/>
      <charset val="238"/>
    </font>
    <font>
      <b/>
      <sz val="11"/>
      <color indexed="8"/>
      <name val="Calibri"/>
      <family val="2"/>
      <charset val="238"/>
    </font>
    <font>
      <sz val="10"/>
      <color indexed="8"/>
      <name val="Arial"/>
      <family val="2"/>
      <charset val="238"/>
    </font>
    <font>
      <sz val="11"/>
      <color indexed="9"/>
      <name val="Calibri"/>
      <family val="2"/>
      <charset val="238"/>
    </font>
    <font>
      <sz val="11"/>
      <color indexed="17"/>
      <name val="Calibri"/>
      <family val="2"/>
      <charset val="238"/>
    </font>
    <font>
      <b/>
      <sz val="11"/>
      <color indexed="9"/>
      <name val="Calibri"/>
      <family val="2"/>
      <charset val="238"/>
    </font>
    <font>
      <sz val="11"/>
      <color indexed="60"/>
      <name val="Calibri"/>
      <family val="2"/>
      <charset val="238"/>
    </font>
    <font>
      <sz val="11"/>
      <color indexed="52"/>
      <name val="Calibri"/>
      <family val="2"/>
      <charset val="238"/>
    </font>
    <font>
      <sz val="11"/>
      <color indexed="10"/>
      <name val="Calibri"/>
      <family val="2"/>
      <charset val="238"/>
    </font>
    <font>
      <b/>
      <sz val="18"/>
      <color indexed="56"/>
      <name val="Cambria"/>
      <family val="2"/>
      <charset val="238"/>
    </font>
    <font>
      <i/>
      <sz val="11"/>
      <color indexed="23"/>
      <name val="Calibri"/>
      <family val="2"/>
      <charset val="238"/>
    </font>
    <font>
      <sz val="11"/>
      <color indexed="20"/>
      <name val="Calibri"/>
      <family val="2"/>
      <charset val="238"/>
    </font>
    <font>
      <sz val="9"/>
      <color indexed="8"/>
      <name val="Arial"/>
      <family val="2"/>
      <charset val="238"/>
    </font>
    <font>
      <b/>
      <sz val="8"/>
      <name val="Arial"/>
      <family val="2"/>
      <charset val="238"/>
    </font>
    <font>
      <sz val="8"/>
      <color indexed="8"/>
      <name val="Georgia"/>
      <family val="1"/>
      <charset val="238"/>
    </font>
    <font>
      <b/>
      <sz val="8"/>
      <color indexed="8"/>
      <name val="Arial"/>
      <family val="2"/>
      <charset val="238"/>
    </font>
    <font>
      <b/>
      <sz val="9"/>
      <color indexed="10"/>
      <name val="Arial"/>
      <family val="2"/>
      <charset val="238"/>
    </font>
    <font>
      <b/>
      <sz val="9"/>
      <color indexed="8"/>
      <name val="Arial"/>
      <family val="2"/>
      <charset val="238"/>
    </font>
    <font>
      <sz val="11"/>
      <name val="Calibri"/>
      <family val="2"/>
      <charset val="238"/>
    </font>
    <font>
      <b/>
      <sz val="11"/>
      <name val="Calibri"/>
      <family val="2"/>
      <charset val="238"/>
    </font>
    <font>
      <sz val="7"/>
      <color indexed="8"/>
      <name val="Times New Roman"/>
      <family val="1"/>
      <charset val="238"/>
    </font>
    <font>
      <b/>
      <sz val="7"/>
      <color indexed="8"/>
      <name val="Times New Roman"/>
      <family val="1"/>
      <charset val="238"/>
    </font>
    <font>
      <b/>
      <sz val="9"/>
      <color indexed="8"/>
      <name val="Cambria"/>
      <family val="1"/>
      <charset val="238"/>
    </font>
    <font>
      <sz val="8"/>
      <color indexed="8"/>
      <name val="Cambria"/>
      <family val="1"/>
      <charset val="238"/>
    </font>
    <font>
      <sz val="11"/>
      <color theme="1"/>
      <name val="Calibri"/>
      <family val="2"/>
      <charset val="238"/>
      <scheme val="minor"/>
    </font>
    <font>
      <sz val="10"/>
      <color theme="1"/>
      <name val="Calibri"/>
      <family val="2"/>
      <charset val="238"/>
      <scheme val="minor"/>
    </font>
    <font>
      <sz val="10"/>
      <color rgb="FFFF0000"/>
      <name val="Arial"/>
      <family val="2"/>
      <charset val="238"/>
    </font>
    <font>
      <sz val="10"/>
      <color theme="1"/>
      <name val="Arial"/>
      <family val="2"/>
      <charset val="238"/>
    </font>
    <font>
      <b/>
      <sz val="10"/>
      <color theme="1"/>
      <name val="Arial"/>
      <family val="2"/>
      <charset val="238"/>
    </font>
    <font>
      <sz val="9"/>
      <color theme="1"/>
      <name val="Arial"/>
      <family val="2"/>
      <charset val="238"/>
    </font>
    <font>
      <i/>
      <sz val="9"/>
      <color theme="1"/>
      <name val="Arial"/>
      <family val="2"/>
      <charset val="238"/>
    </font>
    <font>
      <sz val="10"/>
      <color rgb="FFFF0000"/>
      <name val="Times New Roman"/>
      <family val="1"/>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lightGray"/>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3"/>
        <bgColor indexed="64"/>
      </patternFill>
    </fill>
    <fill>
      <patternFill patternType="solid">
        <fgColor theme="0"/>
        <bgColor indexed="64"/>
      </patternFill>
    </fill>
  </fills>
  <borders count="77">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double">
        <color indexed="64"/>
      </top>
      <bottom style="double">
        <color indexed="64"/>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double">
        <color indexed="64"/>
      </right>
      <top/>
      <bottom/>
      <diagonal/>
    </border>
    <border>
      <left/>
      <right/>
      <top style="double">
        <color indexed="64"/>
      </top>
      <bottom/>
      <diagonal/>
    </border>
    <border>
      <left style="thin">
        <color indexed="64"/>
      </left>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style="medium">
        <color indexed="9"/>
      </left>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medium">
        <color indexed="9"/>
      </left>
      <right style="medium">
        <color indexed="9"/>
      </right>
      <top/>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right/>
      <top style="double">
        <color indexed="64"/>
      </top>
      <bottom style="thin">
        <color indexed="64"/>
      </bottom>
      <diagonal/>
    </border>
    <border>
      <left/>
      <right/>
      <top/>
      <bottom style="thin">
        <color indexed="8"/>
      </bottom>
      <diagonal/>
    </border>
    <border>
      <left style="double">
        <color indexed="64"/>
      </left>
      <right style="double">
        <color indexed="64"/>
      </right>
      <top style="double">
        <color indexed="64"/>
      </top>
      <bottom style="thin">
        <color indexed="8"/>
      </bottom>
      <diagonal/>
    </border>
    <border>
      <left style="double">
        <color indexed="64"/>
      </left>
      <right style="double">
        <color indexed="64"/>
      </right>
      <top/>
      <bottom style="thin">
        <color indexed="8"/>
      </bottom>
      <diagonal/>
    </border>
  </borders>
  <cellStyleXfs count="7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3" fillId="0" borderId="1" applyNumberFormat="0" applyFill="0" applyAlignment="0" applyProtection="0"/>
    <xf numFmtId="164" fontId="26" fillId="0" borderId="0" applyFont="0" applyFill="0" applyBorder="0" applyAlignment="0" applyProtection="0"/>
    <xf numFmtId="0" fontId="43" fillId="3" borderId="0" applyNumberFormat="0" applyBorder="0" applyAlignment="0" applyProtection="0"/>
    <xf numFmtId="0" fontId="37" fillId="16" borderId="2" applyNumberFormat="0" applyAlignment="0" applyProtection="0"/>
    <xf numFmtId="0" fontId="41" fillId="0" borderId="0" applyNumberFormat="0" applyFill="0" applyBorder="0" applyAlignment="0" applyProtection="0"/>
    <xf numFmtId="0" fontId="6" fillId="0" borderId="0">
      <alignment horizontal="center" vertical="top"/>
    </xf>
    <xf numFmtId="0" fontId="38" fillId="17" borderId="0" applyNumberFormat="0" applyBorder="0" applyAlignment="0" applyProtection="0"/>
    <xf numFmtId="0" fontId="3" fillId="0" borderId="0"/>
    <xf numFmtId="0" fontId="44" fillId="0" borderId="0" applyFill="0" applyProtection="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34" fillId="0" borderId="0"/>
    <xf numFmtId="0" fontId="34" fillId="0" borderId="0"/>
    <xf numFmtId="0" fontId="16" fillId="0" borderId="0"/>
    <xf numFmtId="0" fontId="16" fillId="0" borderId="0"/>
    <xf numFmtId="0" fontId="16" fillId="0" borderId="0"/>
    <xf numFmtId="0" fontId="8" fillId="0" borderId="0"/>
    <xf numFmtId="0" fontId="3" fillId="0" borderId="0"/>
    <xf numFmtId="0" fontId="3" fillId="0" borderId="0"/>
    <xf numFmtId="0" fontId="57" fillId="0" borderId="0"/>
    <xf numFmtId="0" fontId="2" fillId="0" borderId="0"/>
    <xf numFmtId="0" fontId="3" fillId="0" borderId="0"/>
    <xf numFmtId="0" fontId="2" fillId="0" borderId="0"/>
    <xf numFmtId="0" fontId="3" fillId="0" borderId="0"/>
    <xf numFmtId="0" fontId="2" fillId="0" borderId="0"/>
    <xf numFmtId="0" fontId="57" fillId="0" borderId="0"/>
    <xf numFmtId="0" fontId="34" fillId="0" borderId="0"/>
    <xf numFmtId="0" fontId="34" fillId="0" borderId="0"/>
    <xf numFmtId="0" fontId="34" fillId="0" borderId="0"/>
    <xf numFmtId="0" fontId="34" fillId="0" borderId="0"/>
    <xf numFmtId="0" fontId="16" fillId="0" borderId="0"/>
    <xf numFmtId="0" fontId="1" fillId="0" borderId="0"/>
    <xf numFmtId="0" fontId="39" fillId="0" borderId="3" applyNumberFormat="0" applyFill="0" applyAlignment="0" applyProtection="0"/>
    <xf numFmtId="0" fontId="36" fillId="4" borderId="0" applyNumberFormat="0" applyBorder="0" applyAlignment="0" applyProtection="0"/>
    <xf numFmtId="0" fontId="19" fillId="18" borderId="0"/>
    <xf numFmtId="0" fontId="40" fillId="0" borderId="0" applyNumberFormat="0" applyFill="0" applyBorder="0" applyAlignment="0" applyProtection="0"/>
    <xf numFmtId="3" fontId="8" fillId="0" borderId="4" applyBorder="0">
      <alignment horizontal="right" vertical="center" wrapText="1" indent="1"/>
    </xf>
    <xf numFmtId="3" fontId="3" fillId="0" borderId="4" applyBorder="0">
      <alignment horizontal="right" vertical="center" wrapText="1" indent="1"/>
    </xf>
    <xf numFmtId="3" fontId="3" fillId="0" borderId="4" applyBorder="0">
      <alignment horizontal="right" vertical="center" wrapText="1" indent="1"/>
    </xf>
    <xf numFmtId="3" fontId="3" fillId="0" borderId="4" applyBorder="0">
      <alignment horizontal="right" vertical="center" wrapText="1" indent="1"/>
    </xf>
    <xf numFmtId="3" fontId="3" fillId="0" borderId="4" applyBorder="0">
      <alignment horizontal="right" vertical="center" wrapText="1" indent="1"/>
    </xf>
    <xf numFmtId="0" fontId="42" fillId="0" borderId="0" applyNumberFormat="0" applyFill="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2" borderId="0" applyNumberFormat="0" applyBorder="0" applyAlignment="0" applyProtection="0"/>
  </cellStyleXfs>
  <cellXfs count="1239">
    <xf numFmtId="0" fontId="0" fillId="0" borderId="0" xfId="0"/>
    <xf numFmtId="0" fontId="0" fillId="0" borderId="0" xfId="0" applyAlignment="1">
      <alignment horizontal="center"/>
    </xf>
    <xf numFmtId="0" fontId="0" fillId="0" borderId="0" xfId="0" applyBorder="1"/>
    <xf numFmtId="49" fontId="8" fillId="0" borderId="0" xfId="0" applyNumberFormat="1" applyFont="1" applyBorder="1" applyAlignment="1"/>
    <xf numFmtId="49" fontId="9" fillId="0" borderId="0" xfId="0" applyNumberFormat="1" applyFont="1" applyBorder="1" applyAlignment="1">
      <alignment vertical="center" wrapText="1"/>
    </xf>
    <xf numFmtId="3" fontId="0" fillId="0" borderId="0" xfId="0" applyNumberFormat="1"/>
    <xf numFmtId="3" fontId="8" fillId="0" borderId="5" xfId="0" applyNumberFormat="1" applyFont="1" applyBorder="1" applyAlignment="1">
      <alignment horizontal="right" vertical="center" wrapText="1" indent="2"/>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1" fontId="0" fillId="0" borderId="0" xfId="0" applyNumberFormat="1"/>
    <xf numFmtId="0" fontId="0" fillId="0" borderId="0" xfId="0" applyAlignment="1">
      <alignment horizontal="center" vertical="center" wrapText="1"/>
    </xf>
    <xf numFmtId="0" fontId="0" fillId="0" borderId="0" xfId="0" applyAlignment="1">
      <alignment vertical="center" wrapText="1"/>
    </xf>
    <xf numFmtId="0" fontId="0" fillId="0" borderId="0" xfId="0" applyFill="1"/>
    <xf numFmtId="0" fontId="0" fillId="0" borderId="0" xfId="0" applyAlignment="1">
      <alignment horizontal="center" vertical="center"/>
    </xf>
    <xf numFmtId="0" fontId="0" fillId="0" borderId="0" xfId="0" applyBorder="1" applyAlignment="1">
      <alignment horizontal="center" vertical="center"/>
    </xf>
    <xf numFmtId="165"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0" fillId="0" borderId="0" xfId="0" applyAlignment="1"/>
    <xf numFmtId="0" fontId="8" fillId="0" borderId="0" xfId="0" applyFont="1" applyBorder="1"/>
    <xf numFmtId="0" fontId="3" fillId="0" borderId="0" xfId="0" applyFont="1"/>
    <xf numFmtId="3" fontId="8" fillId="0" borderId="5" xfId="0" applyNumberFormat="1" applyFont="1" applyBorder="1" applyAlignment="1">
      <alignment horizontal="center" vertical="center" wrapText="1"/>
    </xf>
    <xf numFmtId="0" fontId="4" fillId="0" borderId="0" xfId="0" applyFont="1"/>
    <xf numFmtId="0" fontId="13" fillId="0" borderId="0" xfId="0" applyFont="1" applyAlignment="1">
      <alignment horizontal="center" vertical="center" wrapText="1"/>
    </xf>
    <xf numFmtId="0" fontId="0" fillId="0" borderId="0" xfId="0" applyFill="1" applyBorder="1"/>
    <xf numFmtId="165" fontId="6" fillId="0" borderId="5" xfId="0" applyNumberFormat="1" applyFont="1" applyBorder="1" applyAlignment="1">
      <alignment horizontal="center" vertical="center" wrapText="1"/>
    </xf>
    <xf numFmtId="0" fontId="6" fillId="0" borderId="0" xfId="0" applyFont="1"/>
    <xf numFmtId="3" fontId="14" fillId="0" borderId="0" xfId="0" applyNumberFormat="1" applyFont="1" applyBorder="1" applyAlignment="1">
      <alignment vertical="center" wrapText="1"/>
    </xf>
    <xf numFmtId="3" fontId="14" fillId="0" borderId="0" xfId="0" applyNumberFormat="1" applyFont="1" applyAlignment="1">
      <alignment vertical="center" wrapText="1"/>
    </xf>
    <xf numFmtId="3" fontId="14" fillId="0" borderId="0" xfId="0" applyNumberFormat="1" applyFont="1" applyFill="1" applyAlignment="1">
      <alignment vertical="center" wrapText="1"/>
    </xf>
    <xf numFmtId="3" fontId="14" fillId="0" borderId="0" xfId="0" applyNumberFormat="1" applyFont="1"/>
    <xf numFmtId="3" fontId="0" fillId="0" borderId="0" xfId="0" applyNumberFormat="1" applyAlignment="1">
      <alignment horizontal="center" vertical="center"/>
    </xf>
    <xf numFmtId="4" fontId="17" fillId="0" borderId="0" xfId="0" applyNumberFormat="1" applyFont="1"/>
    <xf numFmtId="0" fontId="0" fillId="0" borderId="0" xfId="0" applyAlignment="1">
      <alignment horizontal="justify" vertical="top" wrapText="1"/>
    </xf>
    <xf numFmtId="165" fontId="0" fillId="0" borderId="0" xfId="0" applyNumberFormat="1"/>
    <xf numFmtId="3" fontId="10" fillId="0" borderId="0" xfId="0" applyNumberFormat="1" applyFont="1"/>
    <xf numFmtId="0" fontId="16" fillId="0" borderId="5" xfId="56" applyFont="1" applyFill="1" applyBorder="1" applyAlignment="1">
      <alignment horizontal="center" vertical="center" wrapText="1"/>
    </xf>
    <xf numFmtId="0" fontId="15" fillId="0" borderId="0" xfId="0" applyFont="1" applyAlignment="1">
      <alignment horizontal="justify" vertical="top" wrapText="1"/>
    </xf>
    <xf numFmtId="0" fontId="18" fillId="0" borderId="0" xfId="0" applyFont="1" applyAlignment="1">
      <alignment horizontal="justify" vertical="top"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3" fontId="0" fillId="0" borderId="0" xfId="0" applyNumberFormat="1" applyAlignment="1"/>
    <xf numFmtId="49" fontId="14" fillId="0" borderId="0" xfId="0" applyNumberFormat="1" applyFont="1" applyAlignment="1">
      <alignment horizontal="left" vertical="center" wrapText="1"/>
    </xf>
    <xf numFmtId="0" fontId="0" fillId="0" borderId="0" xfId="0" applyAlignment="1">
      <alignment horizontal="right" vertical="center" wrapText="1" indent="2"/>
    </xf>
    <xf numFmtId="3" fontId="0" fillId="0" borderId="0" xfId="0" applyNumberFormat="1" applyAlignment="1">
      <alignment horizontal="right" vertical="center" wrapText="1" indent="2"/>
    </xf>
    <xf numFmtId="165" fontId="0" fillId="0" borderId="0" xfId="0" applyNumberFormat="1" applyAlignment="1">
      <alignment horizontal="right" vertical="center" wrapText="1" indent="1"/>
    </xf>
    <xf numFmtId="3" fontId="8" fillId="0" borderId="0" xfId="62" applyBorder="1">
      <alignment horizontal="right" vertical="center" wrapText="1" indent="1"/>
    </xf>
    <xf numFmtId="3" fontId="6" fillId="0" borderId="0" xfId="62" applyFont="1" applyBorder="1">
      <alignment horizontal="right" vertical="center" wrapText="1" indent="1"/>
    </xf>
    <xf numFmtId="3" fontId="6" fillId="0" borderId="0" xfId="0" applyNumberFormat="1" applyFont="1" applyBorder="1" applyAlignment="1">
      <alignment horizontal="right" vertical="center" wrapText="1" indent="1"/>
    </xf>
    <xf numFmtId="165" fontId="6" fillId="0" borderId="0" xfId="0" applyNumberFormat="1" applyFont="1" applyBorder="1" applyAlignment="1">
      <alignment horizontal="center" vertical="center" wrapText="1"/>
    </xf>
    <xf numFmtId="3" fontId="6" fillId="0" borderId="0" xfId="0" applyNumberFormat="1" applyFont="1" applyFill="1" applyBorder="1" applyAlignment="1">
      <alignment horizontal="right" vertical="center" wrapText="1" indent="1"/>
    </xf>
    <xf numFmtId="3" fontId="6" fillId="0" borderId="0" xfId="0" applyNumberFormat="1" applyFont="1" applyFill="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5" xfId="0" applyNumberFormat="1" applyFont="1" applyFill="1" applyBorder="1" applyAlignment="1">
      <alignment horizontal="center" vertical="center" wrapText="1"/>
    </xf>
    <xf numFmtId="0" fontId="8" fillId="0" borderId="0" xfId="42"/>
    <xf numFmtId="4" fontId="8" fillId="0" borderId="5" xfId="42" applyNumberFormat="1" applyFont="1" applyBorder="1" applyAlignment="1">
      <alignment horizontal="center" vertical="center" wrapText="1"/>
    </xf>
    <xf numFmtId="4" fontId="6" fillId="0" borderId="5" xfId="42" applyNumberFormat="1" applyFont="1" applyBorder="1" applyAlignment="1">
      <alignment horizontal="center" vertical="center" wrapText="1"/>
    </xf>
    <xf numFmtId="3" fontId="8" fillId="0" borderId="0" xfId="42" applyNumberFormat="1"/>
    <xf numFmtId="0" fontId="8" fillId="0" borderId="0" xfId="42" applyBorder="1"/>
    <xf numFmtId="0" fontId="8" fillId="0" borderId="0" xfId="42" applyAlignment="1">
      <alignment horizontal="center" vertical="center" wrapText="1"/>
    </xf>
    <xf numFmtId="0" fontId="0" fillId="0" borderId="5" xfId="0"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0" fillId="0" borderId="5" xfId="0" applyNumberFormat="1" applyFill="1" applyBorder="1" applyAlignment="1">
      <alignment horizontal="center" vertical="center" wrapText="1"/>
    </xf>
    <xf numFmtId="0" fontId="8" fillId="0" borderId="0" xfId="0" applyFont="1" applyBorder="1" applyAlignment="1">
      <alignment horizontal="center" vertical="center"/>
    </xf>
    <xf numFmtId="3" fontId="0" fillId="0" borderId="5" xfId="0" applyNumberFormat="1" applyBorder="1" applyAlignment="1">
      <alignment horizontal="center" vertical="center" wrapText="1"/>
    </xf>
    <xf numFmtId="3" fontId="6" fillId="0" borderId="5" xfId="0" applyNumberFormat="1" applyFont="1" applyBorder="1" applyAlignment="1">
      <alignment horizontal="center" vertical="center"/>
    </xf>
    <xf numFmtId="3" fontId="8" fillId="0" borderId="0" xfId="62" applyBorder="1" applyAlignment="1">
      <alignment horizontal="center" vertical="center" wrapText="1"/>
    </xf>
    <xf numFmtId="3" fontId="6" fillId="0" borderId="0" xfId="62"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xf>
    <xf numFmtId="0" fontId="8" fillId="0" borderId="0" xfId="0" applyFont="1" applyBorder="1" applyAlignment="1">
      <alignment horizontal="center"/>
    </xf>
    <xf numFmtId="0" fontId="0" fillId="0" borderId="0" xfId="0" applyBorder="1" applyAlignment="1">
      <alignment horizontal="right" vertical="center" wrapText="1" indent="2"/>
    </xf>
    <xf numFmtId="0" fontId="0" fillId="0" borderId="0" xfId="0" applyBorder="1" applyAlignment="1">
      <alignment horizontal="right" vertical="center" wrapText="1" indent="1"/>
    </xf>
    <xf numFmtId="0" fontId="0" fillId="0" borderId="5" xfId="0" applyBorder="1" applyAlignment="1">
      <alignment horizontal="center" vertical="center" wrapText="1"/>
    </xf>
    <xf numFmtId="3" fontId="8" fillId="0" borderId="5" xfId="62" applyBorder="1" applyAlignment="1">
      <alignment horizontal="center" vertical="center" wrapText="1"/>
    </xf>
    <xf numFmtId="3" fontId="8" fillId="0" borderId="5" xfId="62" applyFont="1" applyBorder="1" applyAlignment="1">
      <alignment horizontal="center" vertical="center" wrapText="1"/>
    </xf>
    <xf numFmtId="0" fontId="8" fillId="0" borderId="5" xfId="62" applyNumberFormat="1" applyBorder="1" applyAlignment="1">
      <alignment horizontal="center" vertical="center" wrapText="1"/>
    </xf>
    <xf numFmtId="0" fontId="8" fillId="0" borderId="5" xfId="62" applyNumberFormat="1" applyFont="1" applyBorder="1" applyAlignment="1">
      <alignment horizontal="center" vertical="center" wrapText="1"/>
    </xf>
    <xf numFmtId="0" fontId="0" fillId="0" borderId="0" xfId="0" applyBorder="1" applyAlignment="1"/>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wrapText="1" indent="2"/>
    </xf>
    <xf numFmtId="0" fontId="6" fillId="0" borderId="0" xfId="0" applyFont="1" applyFill="1" applyBorder="1" applyAlignment="1">
      <alignment horizontal="right" vertical="center" wrapText="1" indent="1"/>
    </xf>
    <xf numFmtId="0" fontId="4" fillId="0" borderId="0" xfId="0" applyFont="1" applyAlignment="1">
      <alignment horizontal="center" vertical="center"/>
    </xf>
    <xf numFmtId="0" fontId="6" fillId="0" borderId="0" xfId="0" applyFont="1" applyFill="1" applyBorder="1" applyAlignment="1">
      <alignment horizontal="center" vertical="center" wrapText="1"/>
    </xf>
    <xf numFmtId="3" fontId="8" fillId="0" borderId="5" xfId="62" applyBorder="1" applyAlignment="1">
      <alignment horizontal="right" vertical="center" wrapText="1" indent="2"/>
    </xf>
    <xf numFmtId="0" fontId="6" fillId="23" borderId="6" xfId="0" applyFont="1" applyFill="1" applyBorder="1" applyAlignment="1">
      <alignment horizontal="center" vertical="center" wrapText="1"/>
    </xf>
    <xf numFmtId="0" fontId="10" fillId="23" borderId="6" xfId="0" applyFont="1" applyFill="1" applyBorder="1" applyAlignment="1">
      <alignment horizontal="left" vertical="center" wrapText="1" indent="1"/>
    </xf>
    <xf numFmtId="0" fontId="8" fillId="23" borderId="6" xfId="0" applyFont="1" applyFill="1" applyBorder="1" applyAlignment="1">
      <alignment horizontal="center" vertical="center" wrapText="1"/>
    </xf>
    <xf numFmtId="0" fontId="10" fillId="23" borderId="6" xfId="0" applyFont="1" applyFill="1" applyBorder="1" applyAlignment="1">
      <alignment horizontal="center" vertical="center" wrapText="1"/>
    </xf>
    <xf numFmtId="4" fontId="8" fillId="23" borderId="6" xfId="0" applyNumberFormat="1" applyFont="1" applyFill="1" applyBorder="1" applyAlignment="1">
      <alignment horizontal="center" vertical="center" wrapText="1"/>
    </xf>
    <xf numFmtId="3" fontId="16" fillId="0" borderId="5" xfId="56" applyNumberFormat="1" applyFont="1" applyFill="1" applyBorder="1" applyAlignment="1">
      <alignment horizontal="center" vertical="center" wrapText="1"/>
    </xf>
    <xf numFmtId="10" fontId="6" fillId="0" borderId="0" xfId="0" applyNumberFormat="1" applyFont="1" applyFill="1"/>
    <xf numFmtId="10" fontId="0" fillId="0" borderId="0" xfId="0" applyNumberFormat="1" applyFill="1"/>
    <xf numFmtId="0" fontId="8"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0" fontId="3" fillId="0" borderId="0" xfId="0" applyFont="1" applyAlignment="1"/>
    <xf numFmtId="0" fontId="3" fillId="0" borderId="0" xfId="0" applyFont="1" applyBorder="1"/>
    <xf numFmtId="0" fontId="21" fillId="0" borderId="0" xfId="0" applyFont="1" applyFill="1" applyAlignment="1">
      <alignment horizontal="center" vertical="center"/>
    </xf>
    <xf numFmtId="0" fontId="21" fillId="0" borderId="0" xfId="0" applyFont="1" applyFill="1" applyBorder="1" applyAlignment="1">
      <alignment horizontal="center" wrapText="1"/>
    </xf>
    <xf numFmtId="3" fontId="12" fillId="0" borderId="5" xfId="0" applyNumberFormat="1" applyFont="1" applyFill="1" applyBorder="1" applyAlignment="1">
      <alignment horizontal="right" vertical="center" wrapText="1" indent="3"/>
    </xf>
    <xf numFmtId="4" fontId="3" fillId="0" borderId="5" xfId="42" applyNumberFormat="1" applyFont="1" applyBorder="1" applyAlignment="1">
      <alignment horizontal="center" vertical="center" wrapText="1"/>
    </xf>
    <xf numFmtId="0" fontId="8" fillId="0" borderId="0" xfId="0" applyFont="1" applyBorder="1" applyAlignment="1"/>
    <xf numFmtId="165" fontId="0" fillId="0" borderId="0" xfId="0" applyNumberFormat="1" applyBorder="1" applyAlignment="1">
      <alignment horizontal="right" vertical="center" wrapText="1" indent="1"/>
    </xf>
    <xf numFmtId="166" fontId="0" fillId="0" borderId="0" xfId="0" applyNumberFormat="1" applyBorder="1" applyAlignment="1">
      <alignment horizontal="right" vertical="center" wrapText="1" indent="1"/>
    </xf>
    <xf numFmtId="3" fontId="9" fillId="0" borderId="5" xfId="0" applyNumberFormat="1" applyFont="1" applyFill="1" applyBorder="1" applyAlignment="1">
      <alignment horizontal="right" vertical="center" wrapText="1" indent="2"/>
    </xf>
    <xf numFmtId="3" fontId="9" fillId="0" borderId="5" xfId="0" applyNumberFormat="1" applyFont="1" applyFill="1" applyBorder="1" applyAlignment="1">
      <alignment horizontal="right" vertical="center" wrapText="1" indent="1"/>
    </xf>
    <xf numFmtId="4"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right" vertical="center" wrapText="1" indent="2"/>
    </xf>
    <xf numFmtId="3" fontId="10" fillId="0" borderId="0" xfId="0" applyNumberFormat="1" applyFont="1" applyFill="1" applyBorder="1" applyAlignment="1">
      <alignment horizontal="right" vertical="center" wrapText="1" indent="1"/>
    </xf>
    <xf numFmtId="3"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5" fontId="3" fillId="23" borderId="6" xfId="0" applyNumberFormat="1" applyFont="1" applyFill="1" applyBorder="1" applyAlignment="1">
      <alignment horizontal="center" vertical="center" wrapText="1"/>
    </xf>
    <xf numFmtId="4" fontId="3" fillId="23" borderId="6" xfId="0" applyNumberFormat="1" applyFont="1" applyFill="1" applyBorder="1" applyAlignment="1">
      <alignment horizontal="center" vertical="center" wrapText="1"/>
    </xf>
    <xf numFmtId="165" fontId="8" fillId="0" borderId="7" xfId="0" applyNumberFormat="1" applyFont="1" applyBorder="1" applyAlignment="1">
      <alignment horizontal="center" vertical="center" wrapText="1"/>
    </xf>
    <xf numFmtId="0" fontId="6"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3" fontId="8" fillId="0" borderId="13" xfId="0" applyNumberFormat="1" applyFont="1" applyBorder="1" applyAlignment="1">
      <alignment horizontal="right" vertical="center" wrapText="1" indent="2"/>
    </xf>
    <xf numFmtId="165" fontId="8" fillId="0" borderId="13" xfId="0" applyNumberFormat="1" applyFont="1" applyBorder="1" applyAlignment="1">
      <alignment horizontal="center" vertical="center" wrapText="1"/>
    </xf>
    <xf numFmtId="3" fontId="8" fillId="0" borderId="13" xfId="62" applyBorder="1" applyAlignment="1">
      <alignment horizontal="right" vertical="center" wrapText="1" indent="2"/>
    </xf>
    <xf numFmtId="165" fontId="8" fillId="0" borderId="14" xfId="0" applyNumberFormat="1" applyFont="1" applyBorder="1" applyAlignment="1">
      <alignment horizontal="center" vertical="center" wrapText="1"/>
    </xf>
    <xf numFmtId="165" fontId="8" fillId="0" borderId="15" xfId="0" applyNumberFormat="1" applyFont="1" applyBorder="1" applyAlignment="1">
      <alignment horizontal="center" vertical="center" wrapText="1"/>
    </xf>
    <xf numFmtId="0" fontId="6" fillId="0" borderId="16" xfId="0" applyFont="1" applyFill="1" applyBorder="1" applyAlignment="1">
      <alignment horizontal="center" vertical="center" wrapText="1"/>
    </xf>
    <xf numFmtId="3" fontId="8" fillId="0" borderId="17" xfId="0" applyNumberFormat="1" applyFont="1" applyBorder="1" applyAlignment="1">
      <alignment horizontal="right" vertical="center" wrapText="1" indent="2"/>
    </xf>
    <xf numFmtId="165" fontId="8" fillId="0" borderId="17" xfId="0" applyNumberFormat="1" applyFont="1" applyBorder="1" applyAlignment="1">
      <alignment horizontal="center" vertical="center" wrapText="1"/>
    </xf>
    <xf numFmtId="3" fontId="8" fillId="0" borderId="17" xfId="62" applyBorder="1" applyAlignment="1">
      <alignment horizontal="right" vertical="center" wrapText="1" indent="2"/>
    </xf>
    <xf numFmtId="165" fontId="8" fillId="0" borderId="18" xfId="0" applyNumberFormat="1" applyFont="1" applyBorder="1" applyAlignment="1">
      <alignment horizontal="center" vertical="center" wrapText="1"/>
    </xf>
    <xf numFmtId="0" fontId="6" fillId="0" borderId="19" xfId="0" applyFont="1" applyFill="1" applyBorder="1" applyAlignment="1">
      <alignment horizontal="center" vertical="center" wrapText="1"/>
    </xf>
    <xf numFmtId="3" fontId="6" fillId="0" borderId="20" xfId="0" applyNumberFormat="1" applyFont="1" applyBorder="1" applyAlignment="1">
      <alignment horizontal="right" vertical="center" wrapText="1" indent="2"/>
    </xf>
    <xf numFmtId="3" fontId="6" fillId="0" borderId="21" xfId="0" applyNumberFormat="1" applyFont="1" applyBorder="1" applyAlignment="1">
      <alignment horizontal="right" vertical="center" wrapText="1" indent="2"/>
    </xf>
    <xf numFmtId="165" fontId="6" fillId="0" borderId="21" xfId="0" applyNumberFormat="1" applyFont="1" applyBorder="1" applyAlignment="1">
      <alignment horizontal="center" vertical="center" wrapText="1"/>
    </xf>
    <xf numFmtId="3" fontId="6" fillId="0" borderId="21" xfId="62" applyFont="1" applyBorder="1" applyAlignment="1">
      <alignment horizontal="right" vertical="center" wrapText="1" indent="2"/>
    </xf>
    <xf numFmtId="165" fontId="6" fillId="0" borderId="22" xfId="0" applyNumberFormat="1" applyFont="1" applyBorder="1" applyAlignment="1">
      <alignment horizontal="center" vertical="center" wrapText="1"/>
    </xf>
    <xf numFmtId="3" fontId="6" fillId="0" borderId="23" xfId="0" applyNumberFormat="1" applyFont="1" applyBorder="1" applyAlignment="1">
      <alignment horizontal="right" vertical="center" wrapText="1" indent="2"/>
    </xf>
    <xf numFmtId="3" fontId="6" fillId="0" borderId="21" xfId="62" applyFont="1" applyBorder="1">
      <alignment horizontal="right" vertical="center" wrapText="1" indent="1"/>
    </xf>
    <xf numFmtId="3" fontId="6" fillId="0" borderId="23" xfId="0" applyNumberFormat="1" applyFont="1" applyFill="1" applyBorder="1" applyAlignment="1">
      <alignment horizontal="right" vertical="center" wrapText="1" indent="2"/>
    </xf>
    <xf numFmtId="3" fontId="6" fillId="0" borderId="21" xfId="0" applyNumberFormat="1" applyFont="1" applyBorder="1" applyAlignment="1">
      <alignment horizontal="right" vertical="center" wrapText="1" indent="1"/>
    </xf>
    <xf numFmtId="4" fontId="8" fillId="0" borderId="15" xfId="62" applyNumberFormat="1" applyFill="1" applyBorder="1" applyAlignment="1">
      <alignment horizontal="center" vertical="center" wrapText="1"/>
    </xf>
    <xf numFmtId="3" fontId="12" fillId="0" borderId="7" xfId="0" applyNumberFormat="1" applyFont="1" applyFill="1" applyBorder="1" applyAlignment="1">
      <alignment horizontal="right" vertical="center" wrapText="1" indent="3"/>
    </xf>
    <xf numFmtId="4" fontId="12" fillId="0" borderId="7" xfId="0" applyNumberFormat="1" applyFont="1" applyFill="1" applyBorder="1" applyAlignment="1">
      <alignment horizontal="center" vertical="center" wrapText="1"/>
    </xf>
    <xf numFmtId="4" fontId="8" fillId="0" borderId="7" xfId="62" applyNumberFormat="1" applyFill="1" applyBorder="1" applyAlignment="1">
      <alignment horizontal="center" vertical="center" wrapText="1"/>
    </xf>
    <xf numFmtId="4" fontId="8" fillId="0" borderId="26" xfId="62" applyNumberFormat="1" applyFill="1" applyBorder="1" applyAlignment="1">
      <alignment horizontal="center" vertical="center" wrapText="1"/>
    </xf>
    <xf numFmtId="0" fontId="12" fillId="0" borderId="8" xfId="0" applyFont="1" applyFill="1" applyBorder="1" applyAlignment="1">
      <alignment horizontal="center" vertical="center" wrapText="1"/>
    </xf>
    <xf numFmtId="3" fontId="8" fillId="0" borderId="8" xfId="62" applyFill="1" applyBorder="1" applyAlignment="1">
      <alignment horizontal="center" vertical="center" wrapText="1"/>
    </xf>
    <xf numFmtId="3" fontId="8" fillId="0" borderId="9" xfId="62" applyFill="1" applyBorder="1" applyAlignment="1">
      <alignment horizontal="center" vertical="center" wrapText="1"/>
    </xf>
    <xf numFmtId="3" fontId="12" fillId="0" borderId="4" xfId="0" applyNumberFormat="1" applyFont="1" applyFill="1" applyBorder="1" applyAlignment="1">
      <alignment horizontal="right" vertical="center" wrapText="1" indent="2"/>
    </xf>
    <xf numFmtId="3" fontId="12" fillId="0" borderId="24" xfId="0" applyNumberFormat="1" applyFont="1" applyFill="1" applyBorder="1" applyAlignment="1">
      <alignment horizontal="right" vertical="center" wrapText="1" indent="2"/>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3" fontId="12" fillId="0" borderId="25" xfId="0" applyNumberFormat="1" applyFont="1" applyFill="1" applyBorder="1" applyAlignment="1">
      <alignment horizontal="right" vertical="center" wrapText="1" indent="2"/>
    </xf>
    <xf numFmtId="3" fontId="12" fillId="0" borderId="17" xfId="0" applyNumberFormat="1" applyFont="1" applyFill="1" applyBorder="1" applyAlignment="1">
      <alignment horizontal="right" vertical="center" wrapText="1" indent="3"/>
    </xf>
    <xf numFmtId="4" fontId="8" fillId="0" borderId="18" xfId="62" applyNumberFormat="1" applyFill="1" applyBorder="1" applyAlignment="1">
      <alignment horizontal="center" vertical="center" wrapText="1"/>
    </xf>
    <xf numFmtId="0" fontId="11" fillId="0" borderId="19" xfId="0" applyFont="1" applyFill="1" applyBorder="1" applyAlignment="1">
      <alignment horizontal="center" vertical="center" wrapText="1"/>
    </xf>
    <xf numFmtId="3" fontId="11" fillId="0" borderId="23" xfId="0" applyNumberFormat="1" applyFont="1" applyFill="1" applyBorder="1" applyAlignment="1">
      <alignment horizontal="right" vertical="center" wrapText="1" indent="2"/>
    </xf>
    <xf numFmtId="3" fontId="11" fillId="0" borderId="21" xfId="0" applyNumberFormat="1" applyFont="1" applyFill="1" applyBorder="1" applyAlignment="1">
      <alignment horizontal="right" vertical="center" wrapText="1" indent="3"/>
    </xf>
    <xf numFmtId="4" fontId="11" fillId="0" borderId="21" xfId="0" applyNumberFormat="1" applyFont="1" applyFill="1" applyBorder="1" applyAlignment="1">
      <alignment horizontal="center" vertical="center" wrapText="1"/>
    </xf>
    <xf numFmtId="4" fontId="6" fillId="0" borderId="21" xfId="62" applyNumberFormat="1" applyFont="1" applyFill="1" applyBorder="1" applyAlignment="1">
      <alignment horizontal="center" vertical="center" wrapText="1"/>
    </xf>
    <xf numFmtId="3" fontId="11" fillId="0" borderId="21" xfId="0" applyNumberFormat="1" applyFont="1" applyFill="1" applyBorder="1" applyAlignment="1">
      <alignment horizontal="right" vertical="center" wrapText="1" indent="2"/>
    </xf>
    <xf numFmtId="4" fontId="6" fillId="0" borderId="22" xfId="62" applyNumberFormat="1" applyFont="1" applyFill="1" applyBorder="1" applyAlignment="1">
      <alignment horizontal="center" vertical="center" wrapText="1"/>
    </xf>
    <xf numFmtId="4" fontId="8" fillId="0" borderId="15" xfId="42" applyNumberFormat="1" applyFont="1" applyBorder="1" applyAlignment="1">
      <alignment horizontal="center" vertical="center" wrapText="1"/>
    </xf>
    <xf numFmtId="4" fontId="6" fillId="0" borderId="15" xfId="42" applyNumberFormat="1" applyFont="1" applyBorder="1" applyAlignment="1">
      <alignment horizontal="center" vertical="center" wrapText="1"/>
    </xf>
    <xf numFmtId="0" fontId="8" fillId="0" borderId="8" xfId="42" applyFont="1" applyFill="1" applyBorder="1" applyAlignment="1">
      <alignment horizontal="center" vertical="center" wrapText="1"/>
    </xf>
    <xf numFmtId="0" fontId="8" fillId="0" borderId="9" xfId="42" applyFont="1" applyFill="1" applyBorder="1" applyAlignment="1">
      <alignment horizontal="center" vertical="center" wrapText="1"/>
    </xf>
    <xf numFmtId="0" fontId="8" fillId="0" borderId="24" xfId="42"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 fillId="0" borderId="25" xfId="42" applyFont="1" applyBorder="1" applyAlignment="1">
      <alignment horizontal="center" vertical="center" wrapText="1"/>
    </xf>
    <xf numFmtId="4" fontId="3" fillId="0" borderId="17" xfId="42" applyNumberFormat="1" applyFont="1" applyBorder="1" applyAlignment="1">
      <alignment horizontal="center" vertical="center" wrapText="1"/>
    </xf>
    <xf numFmtId="4" fontId="3" fillId="0" borderId="18" xfId="42" applyNumberFormat="1" applyFont="1" applyBorder="1" applyAlignment="1">
      <alignment horizontal="center" vertical="center" wrapText="1"/>
    </xf>
    <xf numFmtId="4" fontId="6" fillId="0" borderId="8" xfId="42" applyNumberFormat="1" applyFont="1" applyBorder="1" applyAlignment="1">
      <alignment horizontal="center" vertical="center"/>
    </xf>
    <xf numFmtId="4" fontId="6" fillId="0" borderId="9" xfId="42" applyNumberFormat="1" applyFont="1" applyBorder="1" applyAlignment="1">
      <alignment horizontal="center" vertical="center"/>
    </xf>
    <xf numFmtId="4" fontId="3" fillId="0" borderId="15" xfId="42" applyNumberFormat="1" applyFont="1" applyBorder="1" applyAlignment="1">
      <alignment horizontal="center" vertical="center" wrapText="1"/>
    </xf>
    <xf numFmtId="0" fontId="3" fillId="0" borderId="8" xfId="42" applyFont="1" applyFill="1" applyBorder="1" applyAlignment="1">
      <alignment horizontal="center" vertical="center" wrapText="1"/>
    </xf>
    <xf numFmtId="0" fontId="3" fillId="0" borderId="9" xfId="42" applyFont="1" applyFill="1" applyBorder="1" applyAlignment="1">
      <alignment horizontal="center" vertical="center" wrapText="1"/>
    </xf>
    <xf numFmtId="0" fontId="3" fillId="0" borderId="24" xfId="42" applyFont="1" applyBorder="1" applyAlignment="1">
      <alignment horizontal="center" vertical="center" wrapText="1"/>
    </xf>
    <xf numFmtId="0" fontId="8" fillId="0" borderId="24" xfId="42" applyFont="1" applyFill="1" applyBorder="1" applyAlignment="1">
      <alignment horizontal="center" vertical="center" wrapText="1"/>
    </xf>
    <xf numFmtId="0" fontId="8" fillId="0" borderId="25" xfId="42" applyFont="1" applyBorder="1" applyAlignment="1">
      <alignment horizontal="center" vertical="center" wrapText="1"/>
    </xf>
    <xf numFmtId="4" fontId="8" fillId="0" borderId="17" xfId="42" applyNumberFormat="1" applyFont="1" applyBorder="1" applyAlignment="1">
      <alignment horizontal="center" vertical="center" wrapText="1"/>
    </xf>
    <xf numFmtId="4" fontId="8" fillId="0" borderId="18" xfId="42" applyNumberFormat="1" applyFont="1" applyBorder="1" applyAlignment="1">
      <alignment horizontal="center" vertical="center" wrapText="1"/>
    </xf>
    <xf numFmtId="3" fontId="6" fillId="0" borderId="23" xfId="0" applyNumberFormat="1" applyFont="1" applyFill="1" applyBorder="1" applyAlignment="1">
      <alignment horizontal="right" vertical="center" wrapText="1" indent="7"/>
    </xf>
    <xf numFmtId="3" fontId="6" fillId="0" borderId="21" xfId="0" applyNumberFormat="1" applyFont="1" applyFill="1" applyBorder="1" applyAlignment="1">
      <alignment horizontal="right" vertical="center" wrapText="1" indent="6"/>
    </xf>
    <xf numFmtId="165" fontId="6" fillId="0" borderId="15"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165" fontId="8" fillId="0" borderId="26" xfId="0" applyNumberFormat="1" applyFont="1" applyBorder="1" applyAlignment="1">
      <alignment horizontal="center" vertical="center" wrapText="1"/>
    </xf>
    <xf numFmtId="3" fontId="8" fillId="0" borderId="8" xfId="62"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xf>
    <xf numFmtId="0" fontId="0" fillId="0" borderId="24" xfId="0" applyBorder="1" applyAlignment="1">
      <alignment horizontal="center" vertical="center" wrapText="1"/>
    </xf>
    <xf numFmtId="0" fontId="8" fillId="0" borderId="29" xfId="0" applyFont="1" applyBorder="1" applyAlignment="1">
      <alignment horizontal="center" vertical="center" wrapText="1"/>
    </xf>
    <xf numFmtId="165" fontId="3" fillId="0" borderId="8"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0" fontId="6" fillId="0" borderId="30" xfId="0" applyFont="1" applyFill="1" applyBorder="1" applyAlignment="1">
      <alignment horizontal="center" vertical="center" wrapText="1"/>
    </xf>
    <xf numFmtId="3" fontId="6" fillId="0" borderId="31" xfId="0" applyNumberFormat="1" applyFont="1" applyFill="1" applyBorder="1" applyAlignment="1">
      <alignment horizontal="right" vertical="center" wrapText="1" indent="2"/>
    </xf>
    <xf numFmtId="3" fontId="6" fillId="0" borderId="32" xfId="0" applyNumberFormat="1" applyFont="1" applyBorder="1" applyAlignment="1">
      <alignment horizontal="center" vertical="center" wrapText="1"/>
    </xf>
    <xf numFmtId="165" fontId="6" fillId="0" borderId="32" xfId="0" applyNumberFormat="1" applyFont="1" applyBorder="1" applyAlignment="1">
      <alignment horizontal="center" vertical="center" wrapText="1"/>
    </xf>
    <xf numFmtId="3" fontId="6" fillId="0" borderId="32" xfId="0" applyNumberFormat="1" applyFont="1" applyFill="1" applyBorder="1" applyAlignment="1">
      <alignment horizontal="right" vertical="center" wrapText="1" indent="2"/>
    </xf>
    <xf numFmtId="165" fontId="6" fillId="0" borderId="33" xfId="0" applyNumberFormat="1" applyFont="1" applyBorder="1" applyAlignment="1">
      <alignment horizontal="center" vertical="center" wrapText="1"/>
    </xf>
    <xf numFmtId="0" fontId="27" fillId="0" borderId="5" xfId="0" applyFont="1" applyBorder="1"/>
    <xf numFmtId="3" fontId="27" fillId="0" borderId="5" xfId="0" applyNumberFormat="1" applyFont="1" applyBorder="1" applyAlignment="1">
      <alignment vertical="center" wrapText="1"/>
    </xf>
    <xf numFmtId="165" fontId="27" fillId="0" borderId="5" xfId="0" applyNumberFormat="1" applyFont="1" applyBorder="1" applyAlignment="1">
      <alignment horizontal="center" vertical="center" wrapText="1"/>
    </xf>
    <xf numFmtId="3" fontId="28" fillId="0" borderId="0" xfId="0" applyNumberFormat="1" applyFont="1" applyAlignment="1">
      <alignment horizontal="center" vertical="center"/>
    </xf>
    <xf numFmtId="0" fontId="28" fillId="0" borderId="0" xfId="0" applyFont="1" applyAlignment="1">
      <alignment horizontal="center" vertical="center"/>
    </xf>
    <xf numFmtId="0" fontId="27" fillId="0" borderId="34" xfId="0" applyFont="1" applyBorder="1" applyAlignment="1">
      <alignment vertical="center"/>
    </xf>
    <xf numFmtId="0" fontId="27" fillId="0" borderId="35" xfId="0" applyFont="1" applyBorder="1" applyAlignment="1">
      <alignment vertical="center"/>
    </xf>
    <xf numFmtId="0" fontId="27" fillId="0" borderId="24" xfId="0" applyFont="1" applyBorder="1" applyAlignment="1">
      <alignment vertical="center"/>
    </xf>
    <xf numFmtId="3" fontId="28" fillId="0" borderId="0" xfId="0" applyNumberFormat="1" applyFont="1" applyBorder="1" applyAlignment="1">
      <alignment horizontal="center" vertical="center"/>
    </xf>
    <xf numFmtId="3" fontId="28" fillId="0" borderId="0" xfId="62" applyFont="1" applyBorder="1" applyAlignment="1">
      <alignment horizontal="center" vertical="center" wrapText="1"/>
    </xf>
    <xf numFmtId="3" fontId="27" fillId="0" borderId="5" xfId="0" applyNumberFormat="1" applyFont="1" applyFill="1" applyBorder="1" applyAlignment="1">
      <alignment vertical="center" wrapText="1"/>
    </xf>
    <xf numFmtId="0" fontId="28" fillId="0" borderId="0" xfId="0" applyFont="1" applyAlignment="1">
      <alignment horizontal="center" vertical="center" wrapText="1"/>
    </xf>
    <xf numFmtId="0" fontId="28" fillId="0" borderId="0" xfId="0" applyFont="1"/>
    <xf numFmtId="3" fontId="29" fillId="0" borderId="0" xfId="0" applyNumberFormat="1" applyFont="1"/>
    <xf numFmtId="165" fontId="27" fillId="0" borderId="0" xfId="0" applyNumberFormat="1" applyFont="1" applyAlignment="1">
      <alignment horizontal="center" vertical="center"/>
    </xf>
    <xf numFmtId="164" fontId="30" fillId="0" borderId="0" xfId="20" applyFont="1" applyBorder="1" applyAlignment="1">
      <alignment horizontal="center" vertical="center"/>
    </xf>
    <xf numFmtId="2" fontId="8"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Border="1" applyAlignment="1">
      <alignment horizontal="center" vertical="center" wrapText="1"/>
    </xf>
    <xf numFmtId="4" fontId="8" fillId="0" borderId="18" xfId="0" applyNumberFormat="1" applyFont="1" applyBorder="1" applyAlignment="1">
      <alignment horizontal="center" vertical="center" wrapText="1"/>
    </xf>
    <xf numFmtId="0" fontId="3" fillId="24" borderId="8" xfId="0" applyFont="1" applyFill="1" applyBorder="1" applyAlignment="1">
      <alignment horizontal="center" vertical="center" wrapText="1"/>
    </xf>
    <xf numFmtId="0" fontId="3" fillId="24" borderId="8" xfId="62" applyNumberFormat="1" applyFont="1" applyFill="1" applyBorder="1" applyAlignment="1">
      <alignment horizontal="center" vertical="center" wrapText="1"/>
    </xf>
    <xf numFmtId="0" fontId="3" fillId="24" borderId="9"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19" xfId="0" applyFont="1" applyFill="1" applyBorder="1" applyAlignment="1">
      <alignment horizontal="center" vertical="center" wrapText="1"/>
    </xf>
    <xf numFmtId="3" fontId="3" fillId="0" borderId="15"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0" fontId="15" fillId="0" borderId="0" xfId="0" applyFont="1" applyFill="1" applyAlignment="1">
      <alignment horizontal="justify" vertical="top" wrapText="1"/>
    </xf>
    <xf numFmtId="3" fontId="8" fillId="0" borderId="17" xfId="0" applyNumberFormat="1" applyFont="1" applyBorder="1" applyAlignment="1">
      <alignment horizontal="center" vertical="center" wrapText="1"/>
    </xf>
    <xf numFmtId="0" fontId="6" fillId="0" borderId="1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3" fontId="6" fillId="0" borderId="23" xfId="0" applyNumberFormat="1" applyFont="1" applyFill="1" applyBorder="1" applyAlignment="1">
      <alignment horizontal="right" vertical="center" wrapText="1" indent="1"/>
    </xf>
    <xf numFmtId="3" fontId="6" fillId="0" borderId="21" xfId="0" applyNumberFormat="1" applyFont="1" applyFill="1" applyBorder="1" applyAlignment="1">
      <alignment horizontal="right" vertical="center" wrapText="1" indent="1"/>
    </xf>
    <xf numFmtId="3" fontId="6" fillId="0" borderId="36" xfId="0" applyNumberFormat="1" applyFont="1" applyBorder="1" applyAlignment="1">
      <alignment horizontal="right" vertical="center" wrapText="1" indent="1"/>
    </xf>
    <xf numFmtId="3" fontId="6" fillId="0" borderId="31" xfId="0" applyNumberFormat="1" applyFont="1" applyBorder="1" applyAlignment="1">
      <alignment horizontal="right" vertical="center" wrapText="1" indent="1"/>
    </xf>
    <xf numFmtId="3" fontId="6" fillId="0" borderId="32" xfId="0" applyNumberFormat="1" applyFont="1" applyBorder="1" applyAlignment="1">
      <alignment horizontal="right" vertical="center" wrapText="1" indent="1"/>
    </xf>
    <xf numFmtId="3" fontId="6" fillId="0" borderId="33" xfId="0" applyNumberFormat="1" applyFont="1" applyBorder="1" applyAlignment="1">
      <alignment horizontal="right" vertical="center" wrapText="1" indent="2"/>
    </xf>
    <xf numFmtId="3" fontId="6" fillId="0" borderId="23" xfId="0" applyNumberFormat="1" applyFont="1" applyBorder="1" applyAlignment="1">
      <alignment horizontal="right" vertical="center" wrapText="1" indent="1"/>
    </xf>
    <xf numFmtId="3" fontId="6" fillId="0" borderId="22" xfId="0" applyNumberFormat="1" applyFont="1" applyBorder="1" applyAlignment="1">
      <alignment horizontal="right" vertical="center" wrapText="1" indent="1"/>
    </xf>
    <xf numFmtId="0" fontId="16" fillId="0" borderId="17" xfId="56" applyFont="1" applyFill="1" applyBorder="1" applyAlignment="1">
      <alignment horizontal="center" vertical="center" wrapText="1"/>
    </xf>
    <xf numFmtId="165" fontId="3" fillId="0" borderId="7"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165" fontId="3" fillId="0" borderId="37" xfId="0" applyNumberFormat="1" applyFont="1" applyBorder="1" applyAlignment="1">
      <alignment horizontal="center" vertical="center" wrapText="1"/>
    </xf>
    <xf numFmtId="165" fontId="3" fillId="0" borderId="38" xfId="0" applyNumberFormat="1" applyFont="1" applyBorder="1" applyAlignment="1">
      <alignment horizontal="center" vertical="center" wrapText="1"/>
    </xf>
    <xf numFmtId="165" fontId="3" fillId="0" borderId="13" xfId="0" applyNumberFormat="1" applyFont="1" applyBorder="1" applyAlignment="1">
      <alignment horizontal="center" vertical="center" wrapText="1"/>
    </xf>
    <xf numFmtId="0" fontId="16" fillId="0" borderId="13" xfId="56" applyFont="1" applyFill="1" applyBorder="1" applyAlignment="1">
      <alignment horizontal="center" vertical="center" wrapText="1"/>
    </xf>
    <xf numFmtId="166" fontId="3" fillId="0" borderId="7" xfId="0" applyNumberFormat="1" applyFont="1" applyBorder="1" applyAlignment="1">
      <alignment horizontal="center" vertical="center" wrapText="1"/>
    </xf>
    <xf numFmtId="166" fontId="6" fillId="0" borderId="21" xfId="0" applyNumberFormat="1" applyFont="1" applyBorder="1" applyAlignment="1">
      <alignment horizontal="center" vertical="center" wrapText="1"/>
    </xf>
    <xf numFmtId="3" fontId="6" fillId="0" borderId="22" xfId="0" applyNumberFormat="1" applyFont="1" applyFill="1" applyBorder="1" applyAlignment="1">
      <alignment horizontal="right" vertical="center" wrapText="1" indent="1"/>
    </xf>
    <xf numFmtId="3" fontId="6" fillId="0" borderId="21" xfId="0" applyNumberFormat="1" applyFont="1" applyFill="1" applyBorder="1" applyAlignment="1">
      <alignment horizontal="center" vertical="center" wrapText="1"/>
    </xf>
    <xf numFmtId="3" fontId="6" fillId="0" borderId="23" xfId="0" applyNumberFormat="1" applyFont="1" applyBorder="1" applyAlignment="1">
      <alignment horizontal="center" vertical="center" wrapText="1"/>
    </xf>
    <xf numFmtId="165"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165" fontId="3"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165" fontId="6" fillId="0" borderId="3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8" fillId="0" borderId="0" xfId="42" applyNumberFormat="1" applyFill="1"/>
    <xf numFmtId="0" fontId="31" fillId="0" borderId="0" xfId="0" applyFont="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right" vertical="center" wrapText="1" indent="2"/>
    </xf>
    <xf numFmtId="3" fontId="9" fillId="0" borderId="5" xfId="0" applyNumberFormat="1" applyFont="1" applyFill="1" applyBorder="1" applyAlignment="1">
      <alignment horizontal="center" vertical="center" wrapText="1"/>
    </xf>
    <xf numFmtId="0" fontId="10" fillId="0" borderId="0" xfId="0" applyFont="1" applyFill="1" applyBorder="1" applyAlignment="1">
      <alignment horizontal="right" vertical="center" wrapText="1" indent="3"/>
    </xf>
    <xf numFmtId="0" fontId="10" fillId="0" borderId="12" xfId="0"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3" fontId="9" fillId="0" borderId="17" xfId="0" applyNumberFormat="1" applyFont="1" applyFill="1" applyBorder="1" applyAlignment="1">
      <alignment horizontal="right" vertical="center" wrapText="1" indent="1"/>
    </xf>
    <xf numFmtId="2" fontId="9" fillId="0" borderId="16"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3" fontId="10" fillId="0" borderId="23" xfId="0" applyNumberFormat="1" applyFont="1" applyFill="1" applyBorder="1" applyAlignment="1">
      <alignment horizontal="right" vertical="center" wrapText="1" indent="2"/>
    </xf>
    <xf numFmtId="4" fontId="10" fillId="0" borderId="21" xfId="0" applyNumberFormat="1"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4" fontId="10" fillId="0" borderId="39" xfId="0" applyNumberFormat="1" applyFont="1" applyFill="1" applyBorder="1" applyAlignment="1">
      <alignment horizontal="center" vertical="center" wrapText="1"/>
    </xf>
    <xf numFmtId="2" fontId="10" fillId="0" borderId="19"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3" fontId="9" fillId="0" borderId="17" xfId="0" applyNumberFormat="1" applyFont="1" applyFill="1" applyBorder="1" applyAlignment="1">
      <alignment horizontal="right" vertical="center" wrapText="1" indent="2"/>
    </xf>
    <xf numFmtId="0" fontId="10" fillId="0" borderId="23" xfId="0" applyFont="1" applyFill="1" applyBorder="1" applyAlignment="1">
      <alignment horizontal="right" vertical="center" wrapText="1" indent="2"/>
    </xf>
    <xf numFmtId="0" fontId="10" fillId="0" borderId="21" xfId="0" applyFont="1" applyFill="1" applyBorder="1" applyAlignment="1">
      <alignment horizontal="center" vertical="center" wrapText="1"/>
    </xf>
    <xf numFmtId="0" fontId="10" fillId="0" borderId="21" xfId="0" applyFont="1" applyFill="1" applyBorder="1" applyAlignment="1">
      <alignment horizontal="right" vertical="center" wrapText="1" indent="2"/>
    </xf>
    <xf numFmtId="0" fontId="9" fillId="0" borderId="40" xfId="0"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 xfId="0" applyFont="1" applyFill="1" applyBorder="1" applyAlignment="1">
      <alignment horizontal="right" vertical="center" wrapText="1" indent="2"/>
    </xf>
    <xf numFmtId="0" fontId="9" fillId="0" borderId="7" xfId="0"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9" fillId="0" borderId="7" xfId="0" applyFont="1" applyFill="1" applyBorder="1" applyAlignment="1">
      <alignment horizontal="right" vertical="center" wrapText="1" indent="2"/>
    </xf>
    <xf numFmtId="4" fontId="9" fillId="0" borderId="41"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2" xfId="0" applyFont="1" applyFill="1" applyBorder="1" applyAlignment="1">
      <alignment horizontal="center" vertical="center" wrapText="1"/>
    </xf>
    <xf numFmtId="3" fontId="9" fillId="0" borderId="4" xfId="0" applyNumberFormat="1" applyFont="1" applyFill="1" applyBorder="1" applyAlignment="1">
      <alignment horizontal="right" vertical="center" wrapText="1" indent="2"/>
    </xf>
    <xf numFmtId="3" fontId="9" fillId="0" borderId="7" xfId="0" applyNumberFormat="1" applyFont="1" applyFill="1" applyBorder="1" applyAlignment="1">
      <alignment horizontal="right" vertical="center" wrapText="1" indent="1"/>
    </xf>
    <xf numFmtId="3" fontId="8" fillId="0" borderId="43" xfId="0" applyNumberFormat="1" applyFont="1" applyBorder="1" applyAlignment="1">
      <alignment horizontal="right" vertical="center" wrapText="1" indent="2"/>
    </xf>
    <xf numFmtId="3" fontId="8" fillId="0" borderId="44" xfId="0" applyNumberFormat="1" applyFont="1" applyBorder="1" applyAlignment="1">
      <alignment horizontal="right" vertical="center" wrapText="1" indent="2"/>
    </xf>
    <xf numFmtId="3" fontId="8" fillId="0" borderId="45" xfId="0" applyNumberFormat="1" applyFont="1" applyBorder="1" applyAlignment="1">
      <alignment horizontal="right" vertical="center" wrapText="1" indent="2"/>
    </xf>
    <xf numFmtId="0" fontId="3" fillId="0" borderId="0" xfId="0" applyFont="1" applyAlignment="1">
      <alignment horizontal="center" vertical="center"/>
    </xf>
    <xf numFmtId="0" fontId="3" fillId="0" borderId="5" xfId="0" applyFont="1" applyFill="1" applyBorder="1" applyAlignment="1">
      <alignment horizontal="right" vertical="center" wrapText="1" indent="5"/>
    </xf>
    <xf numFmtId="0" fontId="3" fillId="0" borderId="17" xfId="0" applyFont="1" applyFill="1" applyBorder="1" applyAlignment="1">
      <alignment horizontal="right" vertical="center" wrapText="1" indent="5"/>
    </xf>
    <xf numFmtId="0" fontId="3" fillId="0" borderId="7" xfId="0" applyFont="1" applyFill="1" applyBorder="1" applyAlignment="1">
      <alignment horizontal="right" vertical="center" wrapText="1" indent="5"/>
    </xf>
    <xf numFmtId="0" fontId="3" fillId="0" borderId="10" xfId="0" applyFont="1" applyFill="1" applyBorder="1" applyAlignment="1">
      <alignment horizontal="center" vertical="center" wrapText="1"/>
    </xf>
    <xf numFmtId="0" fontId="3" fillId="0" borderId="4" xfId="0" applyFont="1" applyFill="1" applyBorder="1" applyAlignment="1">
      <alignment horizontal="right" vertical="center" wrapText="1" indent="5"/>
    </xf>
    <xf numFmtId="0" fontId="3" fillId="0" borderId="24" xfId="0" applyFont="1" applyFill="1" applyBorder="1" applyAlignment="1">
      <alignment horizontal="right" vertical="center" wrapText="1" indent="5"/>
    </xf>
    <xf numFmtId="0" fontId="3" fillId="0" borderId="25" xfId="0" applyFont="1" applyFill="1" applyBorder="1" applyAlignment="1">
      <alignment horizontal="right" vertical="center" wrapText="1" indent="5"/>
    </xf>
    <xf numFmtId="0" fontId="3" fillId="0" borderId="14" xfId="0" applyFont="1" applyFill="1" applyBorder="1" applyAlignment="1">
      <alignment horizontal="right" vertical="center" wrapText="1" indent="5"/>
    </xf>
    <xf numFmtId="0" fontId="3" fillId="0" borderId="15" xfId="0" applyFont="1" applyFill="1" applyBorder="1" applyAlignment="1">
      <alignment horizontal="right" vertical="center" wrapText="1" indent="5"/>
    </xf>
    <xf numFmtId="0" fontId="3" fillId="0" borderId="9" xfId="0" applyFont="1" applyFill="1" applyBorder="1" applyAlignment="1">
      <alignment horizontal="right" vertical="center" wrapText="1" indent="5"/>
    </xf>
    <xf numFmtId="0" fontId="6" fillId="0" borderId="23" xfId="0" applyFont="1" applyFill="1" applyBorder="1" applyAlignment="1">
      <alignment horizontal="right" vertical="center" wrapText="1" indent="5"/>
    </xf>
    <xf numFmtId="0" fontId="6" fillId="0" borderId="21" xfId="0" applyFont="1" applyFill="1" applyBorder="1" applyAlignment="1">
      <alignment horizontal="right" vertical="center" wrapText="1" indent="5"/>
    </xf>
    <xf numFmtId="0" fontId="6" fillId="0" borderId="22" xfId="0" applyFont="1" applyFill="1" applyBorder="1" applyAlignment="1">
      <alignment horizontal="right" vertical="center" wrapText="1" indent="5"/>
    </xf>
    <xf numFmtId="3" fontId="3" fillId="0" borderId="5" xfId="56" applyNumberFormat="1" applyFont="1" applyFill="1" applyBorder="1" applyAlignment="1">
      <alignment horizontal="center" vertical="center" wrapText="1"/>
    </xf>
    <xf numFmtId="3" fontId="3" fillId="0" borderId="17" xfId="56" applyNumberFormat="1" applyFont="1" applyFill="1" applyBorder="1" applyAlignment="1">
      <alignment horizontal="center" vertical="center" wrapText="1"/>
    </xf>
    <xf numFmtId="3" fontId="6" fillId="0" borderId="23" xfId="56" applyNumberFormat="1" applyFont="1" applyFill="1" applyBorder="1" applyAlignment="1">
      <alignment horizontal="center" vertical="center" wrapText="1"/>
    </xf>
    <xf numFmtId="3" fontId="3" fillId="0" borderId="4" xfId="56" applyNumberFormat="1" applyFont="1" applyFill="1" applyBorder="1" applyAlignment="1">
      <alignment horizontal="center" vertical="center" wrapText="1"/>
    </xf>
    <xf numFmtId="3" fontId="3" fillId="0" borderId="7" xfId="56" applyNumberFormat="1" applyFont="1" applyFill="1" applyBorder="1" applyAlignment="1">
      <alignment horizontal="center" vertical="center" wrapText="1"/>
    </xf>
    <xf numFmtId="0" fontId="16" fillId="0" borderId="5" xfId="56" applyFill="1" applyBorder="1" applyAlignment="1">
      <alignment horizontal="center" vertical="center" wrapText="1"/>
    </xf>
    <xf numFmtId="0" fontId="16" fillId="0" borderId="17" xfId="56" applyFill="1" applyBorder="1" applyAlignment="1">
      <alignment horizontal="center" vertical="center" wrapText="1"/>
    </xf>
    <xf numFmtId="3" fontId="16" fillId="0" borderId="17" xfId="56" applyNumberFormat="1" applyFont="1" applyFill="1" applyBorder="1" applyAlignment="1">
      <alignment horizontal="center" vertical="center" wrapText="1"/>
    </xf>
    <xf numFmtId="3" fontId="16" fillId="0" borderId="4" xfId="56" applyNumberFormat="1" applyFont="1" applyFill="1" applyBorder="1" applyAlignment="1">
      <alignment horizontal="center" vertical="center" wrapText="1"/>
    </xf>
    <xf numFmtId="3" fontId="16" fillId="0" borderId="7" xfId="56" applyNumberFormat="1" applyFont="1" applyFill="1" applyBorder="1" applyAlignment="1">
      <alignment horizontal="center" vertical="center" wrapText="1"/>
    </xf>
    <xf numFmtId="0" fontId="16" fillId="0" borderId="7" xfId="56" applyFont="1" applyFill="1" applyBorder="1" applyAlignment="1">
      <alignment horizontal="center" vertical="center" wrapText="1"/>
    </xf>
    <xf numFmtId="0" fontId="6" fillId="0" borderId="23" xfId="0"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3" fontId="14" fillId="0" borderId="0" xfId="0" applyNumberFormat="1" applyFont="1" applyAlignment="1">
      <alignment horizontal="center" vertical="center" wrapText="1"/>
    </xf>
    <xf numFmtId="3" fontId="0" fillId="0" borderId="0" xfId="0" applyNumberFormat="1" applyAlignment="1">
      <alignment horizontal="center"/>
    </xf>
    <xf numFmtId="0" fontId="3" fillId="0" borderId="0" xfId="47"/>
    <xf numFmtId="0" fontId="3" fillId="0" borderId="8" xfId="47" applyFont="1" applyFill="1" applyBorder="1" applyAlignment="1">
      <alignment horizontal="center" vertical="center" wrapText="1"/>
    </xf>
    <xf numFmtId="3" fontId="3" fillId="0" borderId="8" xfId="63" applyFill="1" applyBorder="1" applyAlignment="1">
      <alignment horizontal="center" vertical="center" wrapText="1"/>
    </xf>
    <xf numFmtId="3" fontId="3" fillId="0" borderId="9" xfId="63" applyFill="1" applyBorder="1" applyAlignment="1">
      <alignment horizontal="center" vertical="center" wrapText="1"/>
    </xf>
    <xf numFmtId="0" fontId="6" fillId="0" borderId="11" xfId="47" applyFont="1" applyFill="1" applyBorder="1" applyAlignment="1">
      <alignment horizontal="center" vertical="center" wrapText="1"/>
    </xf>
    <xf numFmtId="3" fontId="3" fillId="0" borderId="4" xfId="47" applyNumberFormat="1" applyFont="1" applyFill="1" applyBorder="1" applyAlignment="1">
      <alignment horizontal="right" vertical="center" wrapText="1" indent="2"/>
    </xf>
    <xf numFmtId="3" fontId="3" fillId="0" borderId="0" xfId="47" applyNumberFormat="1"/>
    <xf numFmtId="0" fontId="6" fillId="0" borderId="12" xfId="47" applyFont="1" applyFill="1" applyBorder="1" applyAlignment="1">
      <alignment horizontal="center" vertical="center" wrapText="1"/>
    </xf>
    <xf numFmtId="0" fontId="6" fillId="0" borderId="16" xfId="47" applyFont="1" applyFill="1" applyBorder="1" applyAlignment="1">
      <alignment horizontal="center" vertical="center" wrapText="1"/>
    </xf>
    <xf numFmtId="0" fontId="6" fillId="0" borderId="19" xfId="47" applyFont="1" applyFill="1" applyBorder="1" applyAlignment="1">
      <alignment horizontal="center" vertical="center" wrapText="1"/>
    </xf>
    <xf numFmtId="0" fontId="6" fillId="0" borderId="0" xfId="47" applyFont="1" applyBorder="1" applyAlignment="1">
      <alignment horizontal="center" vertical="center" wrapText="1"/>
    </xf>
    <xf numFmtId="3" fontId="6" fillId="0" borderId="0" xfId="47" applyNumberFormat="1" applyFont="1" applyBorder="1" applyAlignment="1">
      <alignment horizontal="center" vertical="center" wrapText="1"/>
    </xf>
    <xf numFmtId="0" fontId="9" fillId="0" borderId="0" xfId="47" applyFont="1"/>
    <xf numFmtId="0" fontId="10" fillId="0" borderId="0" xfId="47" applyFont="1" applyAlignment="1">
      <alignment horizontal="left" vertical="center" wrapText="1"/>
    </xf>
    <xf numFmtId="0" fontId="10" fillId="0" borderId="0" xfId="47" applyFont="1" applyAlignment="1">
      <alignment horizontal="center" vertical="center" wrapText="1"/>
    </xf>
    <xf numFmtId="0" fontId="9" fillId="0" borderId="0" xfId="47" applyFont="1" applyAlignment="1">
      <alignment horizontal="center" vertical="center" wrapText="1"/>
    </xf>
    <xf numFmtId="0" fontId="3" fillId="0" borderId="0" xfId="47" applyFont="1" applyFill="1" applyBorder="1" applyAlignment="1">
      <alignment horizontal="right" vertical="center" wrapText="1" indent="4"/>
    </xf>
    <xf numFmtId="3" fontId="6" fillId="0" borderId="23" xfId="47" applyNumberFormat="1" applyFont="1" applyBorder="1" applyAlignment="1">
      <alignment horizontal="right" vertical="center" wrapText="1" indent="3"/>
    </xf>
    <xf numFmtId="3" fontId="6" fillId="0" borderId="23" xfId="47" applyNumberFormat="1" applyFont="1" applyBorder="1" applyAlignment="1">
      <alignment horizontal="right" vertical="center" wrapText="1" indent="5"/>
    </xf>
    <xf numFmtId="3" fontId="6" fillId="0" borderId="23" xfId="47" applyNumberFormat="1" applyFont="1" applyBorder="1" applyAlignment="1">
      <alignment horizontal="right" vertical="center" wrapText="1" indent="4"/>
    </xf>
    <xf numFmtId="3" fontId="6" fillId="0" borderId="36" xfId="47" applyNumberFormat="1" applyFont="1" applyBorder="1" applyAlignment="1">
      <alignment horizontal="right" vertical="center" wrapText="1" indent="4"/>
    </xf>
    <xf numFmtId="0" fontId="3" fillId="0" borderId="9" xfId="47" applyFont="1" applyFill="1" applyBorder="1" applyAlignment="1">
      <alignment horizontal="center" vertical="center" wrapText="1"/>
    </xf>
    <xf numFmtId="3" fontId="3" fillId="0" borderId="7" xfId="47" applyNumberFormat="1" applyFont="1" applyFill="1" applyBorder="1" applyAlignment="1">
      <alignment horizontal="right" vertical="center" wrapText="1" indent="1"/>
    </xf>
    <xf numFmtId="2" fontId="3" fillId="0" borderId="7" xfId="47" applyNumberFormat="1" applyFont="1" applyFill="1" applyBorder="1" applyAlignment="1">
      <alignment horizontal="center" vertical="center" wrapText="1"/>
    </xf>
    <xf numFmtId="0" fontId="3" fillId="0" borderId="7" xfId="47" applyFont="1" applyFill="1" applyBorder="1" applyAlignment="1">
      <alignment horizontal="right" vertical="center" wrapText="1" indent="1"/>
    </xf>
    <xf numFmtId="4" fontId="3" fillId="0" borderId="7" xfId="63" applyNumberFormat="1" applyFill="1" applyBorder="1" applyAlignment="1">
      <alignment horizontal="center" vertical="center" wrapText="1"/>
    </xf>
    <xf numFmtId="0" fontId="3" fillId="0" borderId="7" xfId="47" applyFont="1" applyFill="1" applyBorder="1" applyAlignment="1">
      <alignment horizontal="center" vertical="center" wrapText="1"/>
    </xf>
    <xf numFmtId="2" fontId="3" fillId="0" borderId="26" xfId="47" applyNumberFormat="1" applyFont="1" applyFill="1" applyBorder="1" applyAlignment="1">
      <alignment horizontal="center" vertical="center" wrapText="1"/>
    </xf>
    <xf numFmtId="2" fontId="3" fillId="0" borderId="0" xfId="47" applyNumberFormat="1"/>
    <xf numFmtId="3" fontId="3" fillId="0" borderId="5" xfId="47" applyNumberFormat="1" applyFont="1" applyFill="1" applyBorder="1" applyAlignment="1">
      <alignment horizontal="right" vertical="center" wrapText="1" indent="1"/>
    </xf>
    <xf numFmtId="2" fontId="3" fillId="0" borderId="5" xfId="47" applyNumberFormat="1" applyFont="1" applyFill="1" applyBorder="1" applyAlignment="1">
      <alignment horizontal="center" vertical="center" wrapText="1"/>
    </xf>
    <xf numFmtId="0" fontId="3" fillId="0" borderId="5" xfId="47" applyFont="1" applyFill="1" applyBorder="1" applyAlignment="1">
      <alignment horizontal="right" vertical="center" wrapText="1" indent="1"/>
    </xf>
    <xf numFmtId="4" fontId="3" fillId="0" borderId="5" xfId="63" applyNumberFormat="1" applyFill="1" applyBorder="1" applyAlignment="1">
      <alignment horizontal="center" vertical="center" wrapText="1"/>
    </xf>
    <xf numFmtId="0" fontId="3" fillId="0" borderId="5" xfId="47" applyFont="1" applyFill="1" applyBorder="1" applyAlignment="1">
      <alignment horizontal="center" vertical="center" wrapText="1"/>
    </xf>
    <xf numFmtId="2" fontId="3" fillId="0" borderId="15" xfId="47" applyNumberFormat="1" applyFont="1" applyFill="1" applyBorder="1" applyAlignment="1">
      <alignment horizontal="center" vertical="center" wrapText="1"/>
    </xf>
    <xf numFmtId="0" fontId="6" fillId="0" borderId="28" xfId="47" applyFont="1" applyFill="1" applyBorder="1" applyAlignment="1">
      <alignment horizontal="center" vertical="center" wrapText="1"/>
    </xf>
    <xf numFmtId="0" fontId="6" fillId="0" borderId="30" xfId="47" applyFont="1" applyFill="1" applyBorder="1" applyAlignment="1">
      <alignment horizontal="center" vertical="center" wrapText="1"/>
    </xf>
    <xf numFmtId="0" fontId="3" fillId="0" borderId="0" xfId="47" applyFont="1"/>
    <xf numFmtId="0" fontId="3" fillId="0" borderId="0" xfId="47" applyAlignment="1">
      <alignment horizontal="center"/>
    </xf>
    <xf numFmtId="0" fontId="24" fillId="0" borderId="0" xfId="51" applyFont="1"/>
    <xf numFmtId="0" fontId="57" fillId="0" borderId="0" xfId="51"/>
    <xf numFmtId="0" fontId="23" fillId="0" borderId="37" xfId="51" applyFont="1" applyBorder="1" applyAlignment="1">
      <alignment horizontal="center" vertical="center"/>
    </xf>
    <xf numFmtId="0" fontId="23" fillId="0" borderId="32" xfId="51" applyFont="1" applyBorder="1" applyAlignment="1">
      <alignment horizontal="center" vertical="center"/>
    </xf>
    <xf numFmtId="0" fontId="23" fillId="0" borderId="8" xfId="51" applyFont="1" applyBorder="1" applyAlignment="1">
      <alignment horizontal="center" vertical="center"/>
    </xf>
    <xf numFmtId="0" fontId="23" fillId="0" borderId="9" xfId="51" applyFont="1" applyBorder="1" applyAlignment="1">
      <alignment horizontal="center" vertical="center"/>
    </xf>
    <xf numFmtId="0" fontId="23" fillId="0" borderId="19" xfId="51" applyFont="1" applyBorder="1" applyAlignment="1">
      <alignment horizontal="center" vertical="center"/>
    </xf>
    <xf numFmtId="0" fontId="23" fillId="0" borderId="10" xfId="51" applyFont="1" applyBorder="1" applyAlignment="1">
      <alignment horizontal="center" vertical="center"/>
    </xf>
    <xf numFmtId="0" fontId="23" fillId="0" borderId="23" xfId="51" applyFont="1" applyBorder="1" applyAlignment="1">
      <alignment horizontal="right" vertical="center" wrapText="1" indent="3"/>
    </xf>
    <xf numFmtId="0" fontId="23" fillId="0" borderId="23" xfId="51" applyFont="1" applyBorder="1" applyAlignment="1">
      <alignment horizontal="center" vertical="center" wrapText="1"/>
    </xf>
    <xf numFmtId="0" fontId="23" fillId="0" borderId="46" xfId="51" applyFont="1" applyBorder="1" applyAlignment="1">
      <alignment horizontal="center" vertical="center" wrapText="1"/>
    </xf>
    <xf numFmtId="0" fontId="57" fillId="0" borderId="47" xfId="51" applyBorder="1"/>
    <xf numFmtId="0" fontId="23" fillId="0" borderId="11" xfId="51" applyFont="1" applyBorder="1" applyAlignment="1">
      <alignment horizontal="center" vertical="center" wrapText="1"/>
    </xf>
    <xf numFmtId="0" fontId="23" fillId="0" borderId="12" xfId="51" applyFont="1" applyBorder="1" applyAlignment="1">
      <alignment horizontal="center" vertical="center" wrapText="1"/>
    </xf>
    <xf numFmtId="0" fontId="23" fillId="0" borderId="16" xfId="51" applyFont="1" applyBorder="1" applyAlignment="1">
      <alignment horizontal="center" vertical="center" wrapText="1"/>
    </xf>
    <xf numFmtId="0" fontId="23" fillId="0" borderId="38" xfId="51" applyFont="1" applyBorder="1" applyAlignment="1">
      <alignment horizontal="center" vertical="center"/>
    </xf>
    <xf numFmtId="0" fontId="23" fillId="0" borderId="36" xfId="51" applyFont="1" applyBorder="1" applyAlignment="1">
      <alignment horizontal="center" vertical="center" wrapText="1"/>
    </xf>
    <xf numFmtId="0" fontId="0" fillId="25" borderId="0" xfId="0" applyFill="1"/>
    <xf numFmtId="4" fontId="0" fillId="25" borderId="0" xfId="0" applyNumberFormat="1" applyFill="1" applyAlignment="1">
      <alignment vertical="center"/>
    </xf>
    <xf numFmtId="4" fontId="6" fillId="0" borderId="0" xfId="0" applyNumberFormat="1" applyFont="1"/>
    <xf numFmtId="0" fontId="6" fillId="0" borderId="43" xfId="42" applyFont="1" applyFill="1" applyBorder="1" applyAlignment="1">
      <alignment horizontal="center" vertical="center" wrapText="1"/>
    </xf>
    <xf numFmtId="166" fontId="28" fillId="0" borderId="0" xfId="0" applyNumberFormat="1" applyFont="1" applyAlignment="1">
      <alignment horizontal="center" vertical="center"/>
    </xf>
    <xf numFmtId="4" fontId="6" fillId="0" borderId="13" xfId="42" applyNumberFormat="1" applyFont="1" applyBorder="1" applyAlignment="1">
      <alignment horizontal="center" vertical="center" wrapText="1"/>
    </xf>
    <xf numFmtId="4" fontId="6" fillId="0" borderId="14" xfId="42" applyNumberFormat="1" applyFont="1" applyBorder="1" applyAlignment="1">
      <alignment horizontal="center" vertical="center" wrapText="1"/>
    </xf>
    <xf numFmtId="0" fontId="6" fillId="0" borderId="44" xfId="42" applyFont="1" applyFill="1" applyBorder="1" applyAlignment="1">
      <alignment horizontal="center" vertical="center" wrapText="1"/>
    </xf>
    <xf numFmtId="0" fontId="6" fillId="0" borderId="44" xfId="42" applyFont="1" applyBorder="1" applyAlignment="1">
      <alignment horizontal="center" vertical="center"/>
    </xf>
    <xf numFmtId="0" fontId="6" fillId="0" borderId="29" xfId="42" applyFont="1" applyBorder="1" applyAlignment="1">
      <alignment horizontal="center" vertical="center"/>
    </xf>
    <xf numFmtId="3" fontId="6" fillId="0" borderId="13" xfId="0" applyNumberFormat="1" applyFont="1" applyBorder="1" applyAlignment="1">
      <alignment horizontal="center" vertical="center" wrapText="1"/>
    </xf>
    <xf numFmtId="165" fontId="6" fillId="0" borderId="13"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6" fillId="0" borderId="4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8" fillId="0" borderId="45" xfId="0" applyFont="1" applyBorder="1" applyAlignment="1">
      <alignment horizontal="center" vertical="center" wrapText="1"/>
    </xf>
    <xf numFmtId="0" fontId="6" fillId="0" borderId="44" xfId="0" applyFont="1" applyBorder="1" applyAlignment="1">
      <alignment horizontal="center" vertical="center"/>
    </xf>
    <xf numFmtId="0" fontId="6" fillId="0" borderId="29" xfId="0" applyFont="1" applyBorder="1" applyAlignment="1">
      <alignment horizontal="center" vertical="center"/>
    </xf>
    <xf numFmtId="4" fontId="9" fillId="0" borderId="7" xfId="65" applyNumberFormat="1" applyFont="1" applyFill="1" applyBorder="1" applyAlignment="1">
      <alignment horizontal="center" vertical="center" wrapText="1"/>
    </xf>
    <xf numFmtId="4" fontId="10" fillId="0" borderId="0" xfId="65" applyNumberFormat="1" applyFont="1" applyFill="1" applyBorder="1" applyAlignment="1">
      <alignment horizontal="center" vertical="center" wrapText="1"/>
    </xf>
    <xf numFmtId="3" fontId="3" fillId="0" borderId="17" xfId="47" applyNumberFormat="1" applyFont="1" applyFill="1" applyBorder="1" applyAlignment="1">
      <alignment horizontal="right" vertical="center" wrapText="1" indent="1"/>
    </xf>
    <xf numFmtId="2" fontId="3" fillId="0" borderId="17" xfId="47" applyNumberFormat="1" applyFont="1" applyFill="1" applyBorder="1" applyAlignment="1">
      <alignment horizontal="center" vertical="center" wrapText="1"/>
    </xf>
    <xf numFmtId="0" fontId="3" fillId="0" borderId="17" xfId="47" applyFont="1" applyFill="1" applyBorder="1" applyAlignment="1">
      <alignment horizontal="right" vertical="center" wrapText="1" indent="1"/>
    </xf>
    <xf numFmtId="4" fontId="3" fillId="0" borderId="17" xfId="63" applyNumberFormat="1" applyFill="1" applyBorder="1" applyAlignment="1">
      <alignment horizontal="center" vertical="center" wrapText="1"/>
    </xf>
    <xf numFmtId="0" fontId="3" fillId="0" borderId="17" xfId="47" applyFont="1" applyFill="1" applyBorder="1" applyAlignment="1">
      <alignment horizontal="center" vertical="center" wrapText="1"/>
    </xf>
    <xf numFmtId="2" fontId="3" fillId="0" borderId="18" xfId="47" applyNumberFormat="1" applyFont="1" applyFill="1" applyBorder="1" applyAlignment="1">
      <alignment horizontal="center" vertical="center" wrapText="1"/>
    </xf>
    <xf numFmtId="3" fontId="6" fillId="0" borderId="21" xfId="47" applyNumberFormat="1" applyFont="1" applyFill="1" applyBorder="1" applyAlignment="1">
      <alignment horizontal="center" vertical="center" wrapText="1"/>
    </xf>
    <xf numFmtId="2" fontId="6" fillId="0" borderId="21" xfId="47" applyNumberFormat="1" applyFont="1" applyFill="1" applyBorder="1" applyAlignment="1">
      <alignment horizontal="center" vertical="center" wrapText="1"/>
    </xf>
    <xf numFmtId="4" fontId="6" fillId="0" borderId="21" xfId="63" applyNumberFormat="1" applyFont="1" applyFill="1" applyBorder="1" applyAlignment="1">
      <alignment horizontal="center" vertical="center" wrapText="1"/>
    </xf>
    <xf numFmtId="2" fontId="6" fillId="0" borderId="22" xfId="47" applyNumberFormat="1" applyFont="1" applyFill="1" applyBorder="1" applyAlignment="1">
      <alignment horizontal="center" vertical="center" wrapText="1"/>
    </xf>
    <xf numFmtId="0" fontId="3" fillId="0" borderId="8" xfId="0" applyFont="1" applyFill="1" applyBorder="1" applyAlignment="1">
      <alignment horizontal="right" vertical="center" wrapText="1" indent="1"/>
    </xf>
    <xf numFmtId="3" fontId="3" fillId="0" borderId="8" xfId="64" applyFill="1" applyBorder="1">
      <alignment horizontal="right" vertical="center" wrapText="1" indent="1"/>
    </xf>
    <xf numFmtId="0" fontId="3" fillId="0" borderId="42"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165" fontId="6" fillId="0" borderId="21" xfId="64"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3" fontId="6" fillId="0" borderId="0" xfId="64" applyFont="1" applyBorder="1">
      <alignment horizontal="right" vertical="center" wrapText="1" inden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wrapText="1"/>
    </xf>
    <xf numFmtId="3" fontId="6" fillId="0" borderId="22" xfId="0" applyNumberFormat="1" applyFont="1" applyFill="1" applyBorder="1" applyAlignment="1">
      <alignment horizontal="right" vertical="center" wrapText="1" indent="6"/>
    </xf>
    <xf numFmtId="0" fontId="8" fillId="0" borderId="45" xfId="0" applyFont="1" applyFill="1" applyBorder="1" applyAlignment="1">
      <alignment horizontal="center" vertical="center" wrapText="1"/>
    </xf>
    <xf numFmtId="165" fontId="3" fillId="0" borderId="38"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0" fontId="2" fillId="0" borderId="0" xfId="46"/>
    <xf numFmtId="0" fontId="2" fillId="0" borderId="0" xfId="46" applyBorder="1"/>
    <xf numFmtId="0" fontId="23" fillId="0" borderId="48" xfId="46" applyFont="1" applyFill="1" applyBorder="1" applyAlignment="1">
      <alignment horizontal="left" vertical="center" wrapText="1" indent="1"/>
    </xf>
    <xf numFmtId="0" fontId="23" fillId="0" borderId="49" xfId="46" applyFont="1" applyFill="1" applyBorder="1" applyAlignment="1">
      <alignment horizontal="center" vertical="center"/>
    </xf>
    <xf numFmtId="0" fontId="23" fillId="0" borderId="37" xfId="46" applyFont="1" applyFill="1" applyBorder="1" applyAlignment="1">
      <alignment horizontal="center" vertical="center"/>
    </xf>
    <xf numFmtId="0" fontId="2" fillId="0" borderId="0" xfId="46" applyAlignment="1">
      <alignment horizontal="left" vertical="center"/>
    </xf>
    <xf numFmtId="0" fontId="23" fillId="0" borderId="30" xfId="46" applyFont="1" applyFill="1" applyBorder="1" applyAlignment="1">
      <alignment horizontal="left" vertical="center" wrapText="1" indent="1"/>
    </xf>
    <xf numFmtId="0" fontId="23" fillId="0" borderId="50" xfId="46" applyFont="1" applyFill="1" applyBorder="1" applyAlignment="1">
      <alignment horizontal="center" vertical="center"/>
    </xf>
    <xf numFmtId="0" fontId="23" fillId="0" borderId="32" xfId="46" applyFont="1" applyFill="1" applyBorder="1" applyAlignment="1">
      <alignment horizontal="center" vertical="center"/>
    </xf>
    <xf numFmtId="0" fontId="23" fillId="0" borderId="10" xfId="46" applyFont="1" applyFill="1" applyBorder="1" applyAlignment="1">
      <alignment horizontal="center" vertical="center"/>
    </xf>
    <xf numFmtId="0" fontId="23" fillId="0" borderId="8" xfId="46" applyFont="1" applyFill="1" applyBorder="1" applyAlignment="1">
      <alignment horizontal="center" vertical="center"/>
    </xf>
    <xf numFmtId="0" fontId="23" fillId="0" borderId="9" xfId="46" applyFont="1" applyFill="1" applyBorder="1" applyAlignment="1">
      <alignment horizontal="center" vertical="center"/>
    </xf>
    <xf numFmtId="0" fontId="16" fillId="0" borderId="11" xfId="46" applyFont="1" applyFill="1" applyBorder="1" applyAlignment="1">
      <alignment horizontal="left" vertical="center" wrapText="1" indent="1"/>
    </xf>
    <xf numFmtId="0" fontId="16" fillId="0" borderId="12" xfId="46" applyFont="1" applyFill="1" applyBorder="1" applyAlignment="1">
      <alignment horizontal="left" vertical="center" wrapText="1" indent="1"/>
    </xf>
    <xf numFmtId="0" fontId="16" fillId="0" borderId="16" xfId="46" applyFont="1" applyFill="1" applyBorder="1" applyAlignment="1">
      <alignment horizontal="left" vertical="center" wrapText="1" indent="1"/>
    </xf>
    <xf numFmtId="0" fontId="16" fillId="0" borderId="44" xfId="46" applyFont="1" applyBorder="1" applyAlignment="1">
      <alignment horizontal="center" vertical="center" wrapText="1"/>
    </xf>
    <xf numFmtId="0" fontId="16" fillId="0" borderId="30" xfId="46" applyFont="1" applyFill="1" applyBorder="1" applyAlignment="1">
      <alignment horizontal="left" vertical="center" wrapText="1" indent="1"/>
    </xf>
    <xf numFmtId="0" fontId="16" fillId="0" borderId="0" xfId="51" applyFont="1"/>
    <xf numFmtId="0" fontId="16" fillId="0" borderId="15" xfId="51" applyFont="1" applyBorder="1" applyAlignment="1">
      <alignment horizontal="center" vertical="center"/>
    </xf>
    <xf numFmtId="0" fontId="16" fillId="0" borderId="47" xfId="51" applyFont="1" applyBorder="1"/>
    <xf numFmtId="0" fontId="13" fillId="0" borderId="0" xfId="51" applyFont="1"/>
    <xf numFmtId="0" fontId="16" fillId="0" borderId="4" xfId="51" applyFont="1" applyBorder="1" applyAlignment="1">
      <alignment horizontal="right" vertical="center" wrapText="1" indent="3"/>
    </xf>
    <xf numFmtId="0" fontId="16" fillId="0" borderId="13" xfId="51" applyFont="1" applyBorder="1" applyAlignment="1">
      <alignment horizontal="center" vertical="center" wrapText="1"/>
    </xf>
    <xf numFmtId="0" fontId="16" fillId="0" borderId="24" xfId="51" applyFont="1" applyBorder="1" applyAlignment="1">
      <alignment horizontal="right" vertical="center" wrapText="1" indent="3"/>
    </xf>
    <xf numFmtId="0" fontId="16" fillId="0" borderId="5" xfId="51" applyFont="1" applyBorder="1" applyAlignment="1">
      <alignment horizontal="center" vertical="center" wrapText="1"/>
    </xf>
    <xf numFmtId="0" fontId="16" fillId="0" borderId="25" xfId="51" applyFont="1" applyBorder="1" applyAlignment="1">
      <alignment horizontal="right" vertical="center" wrapText="1" indent="3"/>
    </xf>
    <xf numFmtId="0" fontId="16" fillId="0" borderId="8" xfId="5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44"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4" fontId="9" fillId="0" borderId="38" xfId="0" applyNumberFormat="1" applyFont="1" applyFill="1" applyBorder="1" applyAlignment="1">
      <alignment horizontal="center" vertical="center" wrapText="1"/>
    </xf>
    <xf numFmtId="3" fontId="10" fillId="0" borderId="21" xfId="0" applyNumberFormat="1" applyFont="1" applyFill="1" applyBorder="1" applyAlignment="1">
      <alignment horizontal="right" vertical="center" wrapText="1" indent="1"/>
    </xf>
    <xf numFmtId="4" fontId="3" fillId="0" borderId="0"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Fill="1" applyBorder="1" applyAlignment="1">
      <alignment horizontal="center" vertical="center" wrapText="1"/>
    </xf>
    <xf numFmtId="165" fontId="3" fillId="0" borderId="21" xfId="0" applyNumberFormat="1" applyFont="1" applyFill="1" applyBorder="1" applyAlignment="1">
      <alignment horizontal="center" vertical="center" wrapText="1"/>
    </xf>
    <xf numFmtId="0" fontId="16" fillId="0" borderId="43" xfId="46" applyFont="1" applyBorder="1" applyAlignment="1">
      <alignment horizontal="center" vertical="center" wrapText="1"/>
    </xf>
    <xf numFmtId="0" fontId="16" fillId="0" borderId="13" xfId="51" applyFont="1" applyBorder="1" applyAlignment="1">
      <alignment horizontal="center" vertical="center"/>
    </xf>
    <xf numFmtId="0" fontId="16" fillId="0" borderId="14" xfId="51" applyFont="1" applyBorder="1" applyAlignment="1">
      <alignment horizontal="center" vertical="center"/>
    </xf>
    <xf numFmtId="0" fontId="16" fillId="0" borderId="5" xfId="51" applyFont="1" applyBorder="1" applyAlignment="1">
      <alignment horizontal="center" vertical="center"/>
    </xf>
    <xf numFmtId="0" fontId="16" fillId="0" borderId="8" xfId="51" applyFont="1" applyBorder="1" applyAlignment="1">
      <alignment horizontal="center" vertical="center"/>
    </xf>
    <xf numFmtId="0" fontId="16" fillId="0" borderId="9" xfId="51" applyFont="1" applyBorder="1" applyAlignment="1">
      <alignment horizontal="center" vertical="center"/>
    </xf>
    <xf numFmtId="0" fontId="16" fillId="0" borderId="14" xfId="51" applyFont="1" applyBorder="1" applyAlignment="1">
      <alignment horizontal="center" vertical="center" wrapText="1"/>
    </xf>
    <xf numFmtId="0" fontId="16" fillId="0" borderId="15" xfId="51" applyFont="1" applyBorder="1" applyAlignment="1">
      <alignment horizontal="center" vertical="center" wrapText="1"/>
    </xf>
    <xf numFmtId="0" fontId="16" fillId="0" borderId="9" xfId="51" applyFont="1" applyBorder="1" applyAlignment="1">
      <alignment horizontal="center" vertical="center" wrapText="1"/>
    </xf>
    <xf numFmtId="165" fontId="3" fillId="0" borderId="21" xfId="0" applyNumberFormat="1" applyFont="1" applyBorder="1" applyAlignment="1">
      <alignment horizontal="center" vertical="center" wrapText="1"/>
    </xf>
    <xf numFmtId="3" fontId="12" fillId="0" borderId="52" xfId="0" applyNumberFormat="1" applyFont="1" applyFill="1" applyBorder="1" applyAlignment="1">
      <alignment horizontal="right" vertical="center" wrapText="1" indent="3"/>
    </xf>
    <xf numFmtId="3" fontId="6" fillId="0" borderId="20" xfId="47" applyNumberFormat="1" applyFont="1" applyFill="1" applyBorder="1" applyAlignment="1">
      <alignment horizontal="right" vertical="center" wrapText="1" indent="2"/>
    </xf>
    <xf numFmtId="3" fontId="3" fillId="0" borderId="0" xfId="47" applyNumberFormat="1" applyFont="1"/>
    <xf numFmtId="0" fontId="3" fillId="0" borderId="29" xfId="0" applyFont="1" applyFill="1" applyBorder="1" applyAlignment="1">
      <alignment horizontal="center" vertical="center" wrapText="1"/>
    </xf>
    <xf numFmtId="3" fontId="32" fillId="0" borderId="5"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4" fontId="9" fillId="0" borderId="38" xfId="65" applyNumberFormat="1" applyFont="1" applyFill="1" applyBorder="1" applyAlignment="1">
      <alignment horizontal="center" vertical="center" wrapText="1"/>
    </xf>
    <xf numFmtId="4" fontId="9" fillId="0" borderId="53" xfId="0" applyNumberFormat="1" applyFont="1" applyFill="1" applyBorder="1" applyAlignment="1">
      <alignment horizontal="center" vertical="center" wrapText="1"/>
    </xf>
    <xf numFmtId="3" fontId="10" fillId="0" borderId="32" xfId="0" applyNumberFormat="1" applyFont="1" applyFill="1" applyBorder="1" applyAlignment="1">
      <alignment horizontal="right" vertical="center" wrapText="1" indent="1"/>
    </xf>
    <xf numFmtId="0" fontId="34" fillId="0" borderId="5" xfId="55" applyFont="1" applyFill="1" applyBorder="1" applyAlignment="1">
      <alignment horizontal="center" wrapText="1"/>
    </xf>
    <xf numFmtId="0" fontId="34" fillId="0" borderId="13" xfId="55" applyFont="1" applyFill="1" applyBorder="1" applyAlignment="1">
      <alignment horizontal="center" wrapText="1"/>
    </xf>
    <xf numFmtId="0" fontId="34" fillId="0" borderId="8" xfId="55" applyFont="1" applyFill="1" applyBorder="1" applyAlignment="1">
      <alignment horizontal="center" wrapText="1"/>
    </xf>
    <xf numFmtId="3" fontId="0" fillId="0" borderId="0" xfId="0" applyNumberFormat="1" applyBorder="1" applyAlignment="1">
      <alignment horizontal="center" vertical="center"/>
    </xf>
    <xf numFmtId="3" fontId="3" fillId="0" borderId="13" xfId="0" applyNumberFormat="1" applyFont="1" applyBorder="1" applyAlignment="1">
      <alignment horizontal="right" vertical="center" wrapText="1" indent="2"/>
    </xf>
    <xf numFmtId="0" fontId="0" fillId="0" borderId="0" xfId="0" applyAlignment="1">
      <alignment horizontal="right" vertical="center" wrapText="1"/>
    </xf>
    <xf numFmtId="3" fontId="3" fillId="0" borderId="0" xfId="63" applyBorder="1">
      <alignment horizontal="right" vertical="center" wrapText="1" indent="1"/>
    </xf>
    <xf numFmtId="165" fontId="3" fillId="0" borderId="26"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3" fontId="6" fillId="0" borderId="0" xfId="63" applyFont="1" applyBorder="1">
      <alignment horizontal="right" vertical="center" wrapText="1" indent="1"/>
    </xf>
    <xf numFmtId="1" fontId="3" fillId="0" borderId="0" xfId="47" applyNumberFormat="1"/>
    <xf numFmtId="0" fontId="16" fillId="0" borderId="5" xfId="46" applyFont="1" applyBorder="1" applyAlignment="1">
      <alignment horizontal="center" vertical="center" wrapText="1"/>
    </xf>
    <xf numFmtId="165" fontId="3" fillId="0" borderId="37" xfId="0" applyNumberFormat="1" applyFont="1" applyFill="1" applyBorder="1" applyAlignment="1">
      <alignment horizontal="center" vertical="center" wrapText="1"/>
    </xf>
    <xf numFmtId="0" fontId="16" fillId="0" borderId="54" xfId="46" applyFont="1" applyBorder="1" applyAlignment="1">
      <alignment horizontal="center" vertical="center" wrapText="1"/>
    </xf>
    <xf numFmtId="0" fontId="16" fillId="0" borderId="34" xfId="46" applyFont="1" applyBorder="1" applyAlignment="1">
      <alignment horizontal="center" vertical="center" wrapText="1"/>
    </xf>
    <xf numFmtId="0" fontId="3" fillId="0" borderId="55" xfId="46" applyFont="1" applyBorder="1" applyAlignment="1">
      <alignment horizontal="center" vertical="center" wrapText="1"/>
    </xf>
    <xf numFmtId="0" fontId="3" fillId="0" borderId="56" xfId="46" applyFont="1" applyBorder="1" applyAlignment="1">
      <alignment horizontal="center" vertical="center" wrapText="1"/>
    </xf>
    <xf numFmtId="0" fontId="16" fillId="0" borderId="56" xfId="46" applyFont="1" applyBorder="1" applyAlignment="1">
      <alignment horizontal="center" vertical="center" wrapText="1"/>
    </xf>
    <xf numFmtId="0" fontId="16" fillId="0" borderId="13" xfId="46" applyFont="1" applyBorder="1" applyAlignment="1">
      <alignment horizontal="center" vertical="center" wrapText="1"/>
    </xf>
    <xf numFmtId="0" fontId="3" fillId="0" borderId="0" xfId="26"/>
    <xf numFmtId="0" fontId="3" fillId="0" borderId="10" xfId="26" applyFont="1" applyFill="1" applyBorder="1" applyAlignment="1">
      <alignment horizontal="center" vertical="center" wrapText="1"/>
    </xf>
    <xf numFmtId="0" fontId="3" fillId="0" borderId="8" xfId="26" applyFont="1" applyFill="1" applyBorder="1" applyAlignment="1">
      <alignment horizontal="center" vertical="center" wrapText="1"/>
    </xf>
    <xf numFmtId="0" fontId="3" fillId="0" borderId="9" xfId="26" applyFont="1" applyFill="1" applyBorder="1" applyAlignment="1">
      <alignment horizontal="center" vertical="center" wrapText="1"/>
    </xf>
    <xf numFmtId="0" fontId="6" fillId="0" borderId="11" xfId="26" applyFont="1" applyFill="1" applyBorder="1" applyAlignment="1">
      <alignment horizontal="center" vertical="center" wrapText="1"/>
    </xf>
    <xf numFmtId="3" fontId="3" fillId="0" borderId="26" xfId="26" applyNumberFormat="1" applyFont="1" applyBorder="1" applyAlignment="1">
      <alignment horizontal="right" vertical="center" wrapText="1" indent="5"/>
    </xf>
    <xf numFmtId="0" fontId="6" fillId="0" borderId="12" xfId="26" applyFont="1" applyFill="1" applyBorder="1" applyAlignment="1">
      <alignment horizontal="center" vertical="center" wrapText="1"/>
    </xf>
    <xf numFmtId="3" fontId="3" fillId="0" borderId="15" xfId="26" applyNumberFormat="1" applyFont="1" applyBorder="1" applyAlignment="1">
      <alignment horizontal="right" vertical="center" wrapText="1" indent="5"/>
    </xf>
    <xf numFmtId="0" fontId="6" fillId="0" borderId="16" xfId="26" applyFont="1" applyFill="1" applyBorder="1" applyAlignment="1">
      <alignment horizontal="center" vertical="center" wrapText="1"/>
    </xf>
    <xf numFmtId="3" fontId="3" fillId="0" borderId="18" xfId="26" applyNumberFormat="1" applyFont="1" applyBorder="1" applyAlignment="1">
      <alignment horizontal="right" vertical="center" wrapText="1" indent="5"/>
    </xf>
    <xf numFmtId="0" fontId="6" fillId="0" borderId="19" xfId="26" applyFont="1" applyFill="1" applyBorder="1" applyAlignment="1">
      <alignment horizontal="center" vertical="center" wrapText="1"/>
    </xf>
    <xf numFmtId="3" fontId="6" fillId="0" borderId="23" xfId="26" applyNumberFormat="1" applyFont="1" applyBorder="1" applyAlignment="1">
      <alignment horizontal="right" vertical="center" wrapText="1" indent="5"/>
    </xf>
    <xf numFmtId="3" fontId="6" fillId="0" borderId="21" xfId="26" applyNumberFormat="1" applyFont="1" applyBorder="1" applyAlignment="1">
      <alignment horizontal="right" vertical="center" wrapText="1" indent="5"/>
    </xf>
    <xf numFmtId="3" fontId="6" fillId="0" borderId="22" xfId="26" applyNumberFormat="1" applyFont="1" applyBorder="1" applyAlignment="1">
      <alignment horizontal="right" vertical="center" wrapText="1" indent="5"/>
    </xf>
    <xf numFmtId="0" fontId="3" fillId="0" borderId="0" xfId="26" applyAlignment="1"/>
    <xf numFmtId="1" fontId="3" fillId="0" borderId="0" xfId="26" applyNumberFormat="1"/>
    <xf numFmtId="4" fontId="10" fillId="0" borderId="21" xfId="65" applyNumberFormat="1" applyFont="1" applyFill="1" applyBorder="1" applyAlignment="1">
      <alignment horizontal="center" vertical="center" wrapText="1"/>
    </xf>
    <xf numFmtId="4" fontId="10" fillId="0" borderId="22"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4" fontId="6" fillId="0" borderId="5" xfId="42" applyNumberFormat="1" applyFont="1" applyBorder="1" applyAlignment="1">
      <alignment horizontal="center" vertical="center"/>
    </xf>
    <xf numFmtId="4" fontId="6" fillId="0" borderId="15" xfId="42" applyNumberFormat="1" applyFont="1" applyBorder="1" applyAlignment="1">
      <alignment horizontal="center" vertical="center"/>
    </xf>
    <xf numFmtId="0" fontId="6" fillId="0" borderId="0" xfId="0" applyFont="1" applyFill="1"/>
    <xf numFmtId="3" fontId="12" fillId="0" borderId="7" xfId="0" applyNumberFormat="1" applyFont="1" applyFill="1" applyBorder="1" applyAlignment="1">
      <alignment horizontal="right" vertical="center" wrapText="1" indent="2"/>
    </xf>
    <xf numFmtId="3" fontId="12" fillId="0" borderId="5" xfId="0" applyNumberFormat="1" applyFont="1" applyFill="1" applyBorder="1" applyAlignment="1">
      <alignment horizontal="right" vertical="center" wrapText="1" indent="2"/>
    </xf>
    <xf numFmtId="3" fontId="12" fillId="0" borderId="17" xfId="0" applyNumberFormat="1" applyFont="1" applyFill="1" applyBorder="1" applyAlignment="1">
      <alignment horizontal="right" vertical="center" wrapText="1" indent="2"/>
    </xf>
    <xf numFmtId="0" fontId="0" fillId="0" borderId="0" xfId="0" applyFill="1" applyBorder="1" applyAlignment="1">
      <alignment horizontal="center" vertical="center"/>
    </xf>
    <xf numFmtId="0" fontId="16" fillId="0" borderId="0" xfId="31" applyFont="1" applyFill="1" applyBorder="1" applyAlignment="1">
      <alignment wrapText="1"/>
    </xf>
    <xf numFmtId="0" fontId="16" fillId="0" borderId="0" xfId="31" applyFont="1" applyFill="1" applyBorder="1" applyAlignment="1">
      <alignment horizontal="right" wrapText="1"/>
    </xf>
    <xf numFmtId="0" fontId="16" fillId="0" borderId="0" xfId="31" applyFont="1" applyFill="1" applyBorder="1" applyAlignment="1">
      <alignment horizontal="center"/>
    </xf>
    <xf numFmtId="0" fontId="3" fillId="0" borderId="0" xfId="0" applyFont="1" applyFill="1" applyBorder="1"/>
    <xf numFmtId="0" fontId="16" fillId="0" borderId="0" xfId="32" applyFont="1" applyFill="1" applyBorder="1" applyAlignment="1">
      <alignment wrapText="1"/>
    </xf>
    <xf numFmtId="0" fontId="16" fillId="0" borderId="0" xfId="32" applyFont="1" applyFill="1" applyBorder="1" applyAlignment="1">
      <alignment horizontal="right" wrapText="1"/>
    </xf>
    <xf numFmtId="0" fontId="16" fillId="0" borderId="0" xfId="32" applyFont="1" applyFill="1" applyBorder="1" applyAlignment="1">
      <alignment horizontal="center"/>
    </xf>
    <xf numFmtId="3" fontId="0" fillId="0" borderId="0" xfId="0" applyNumberFormat="1" applyFill="1" applyBorder="1" applyAlignment="1">
      <alignment horizontal="center" vertical="center"/>
    </xf>
    <xf numFmtId="0" fontId="16" fillId="0" borderId="0" xfId="33" applyFont="1" applyFill="1" applyBorder="1" applyAlignment="1">
      <alignment wrapText="1"/>
    </xf>
    <xf numFmtId="0" fontId="16" fillId="0" borderId="0" xfId="33" applyFont="1" applyFill="1" applyBorder="1" applyAlignment="1">
      <alignment horizontal="right" wrapText="1"/>
    </xf>
    <xf numFmtId="0" fontId="16" fillId="0" borderId="0" xfId="33" applyFont="1" applyFill="1" applyBorder="1" applyAlignment="1">
      <alignment horizontal="center"/>
    </xf>
    <xf numFmtId="0" fontId="16" fillId="0" borderId="0" xfId="34" applyFont="1" applyFill="1" applyBorder="1" applyAlignment="1">
      <alignment wrapText="1"/>
    </xf>
    <xf numFmtId="0" fontId="16" fillId="0" borderId="0" xfId="34" applyFont="1" applyFill="1" applyBorder="1" applyAlignment="1">
      <alignment horizontal="right" wrapText="1"/>
    </xf>
    <xf numFmtId="0" fontId="16" fillId="0" borderId="0" xfId="34" applyFont="1" applyFill="1" applyBorder="1" applyAlignment="1">
      <alignment horizontal="center"/>
    </xf>
    <xf numFmtId="0" fontId="23" fillId="0" borderId="0" xfId="46" applyFont="1" applyFill="1" applyBorder="1" applyAlignment="1">
      <alignment horizontal="left" vertical="center" wrapText="1" indent="1"/>
    </xf>
    <xf numFmtId="0" fontId="23" fillId="0" borderId="0" xfId="46" applyFont="1" applyFill="1" applyBorder="1" applyAlignment="1">
      <alignment horizontal="center" vertical="center"/>
    </xf>
    <xf numFmtId="0" fontId="16" fillId="0" borderId="0" xfId="46" applyFont="1" applyFill="1" applyBorder="1" applyAlignment="1">
      <alignment horizontal="left" vertical="center" wrapText="1" indent="1"/>
    </xf>
    <xf numFmtId="0" fontId="16" fillId="0" borderId="0" xfId="46" applyFont="1" applyFill="1" applyBorder="1" applyAlignment="1">
      <alignment horizontal="center" vertical="center" wrapText="1"/>
    </xf>
    <xf numFmtId="0" fontId="2" fillId="0" borderId="0" xfId="46" applyFill="1" applyBorder="1"/>
    <xf numFmtId="0" fontId="2" fillId="0" borderId="0" xfId="46" applyFill="1" applyBorder="1" applyAlignment="1">
      <alignment horizontal="left" vertical="center"/>
    </xf>
    <xf numFmtId="0" fontId="2" fillId="0" borderId="0" xfId="46" applyFill="1" applyBorder="1" applyAlignment="1">
      <alignment horizontal="center" vertical="center"/>
    </xf>
    <xf numFmtId="0" fontId="16" fillId="0" borderId="0" xfId="36" applyFont="1" applyFill="1" applyBorder="1" applyAlignment="1">
      <alignment horizontal="right" wrapText="1"/>
    </xf>
    <xf numFmtId="0" fontId="16" fillId="0" borderId="0" xfId="36" applyFont="1" applyFill="1" applyBorder="1" applyAlignment="1">
      <alignment horizontal="center"/>
    </xf>
    <xf numFmtId="0" fontId="57" fillId="0" borderId="0" xfId="51" applyFill="1" applyBorder="1"/>
    <xf numFmtId="4" fontId="6" fillId="0" borderId="15"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0" fontId="16" fillId="0" borderId="43" xfId="51" applyFont="1" applyFill="1" applyBorder="1" applyAlignment="1">
      <alignment horizontal="center" vertical="center"/>
    </xf>
    <xf numFmtId="0" fontId="16" fillId="0" borderId="44" xfId="51" applyFont="1" applyFill="1" applyBorder="1" applyAlignment="1">
      <alignment horizontal="center" vertical="center"/>
    </xf>
    <xf numFmtId="0" fontId="16" fillId="0" borderId="29" xfId="51" applyFont="1" applyFill="1" applyBorder="1" applyAlignment="1">
      <alignment horizontal="center" vertical="center"/>
    </xf>
    <xf numFmtId="0" fontId="34" fillId="0" borderId="0" xfId="37" applyFont="1" applyFill="1" applyBorder="1" applyAlignment="1">
      <alignment wrapText="1"/>
    </xf>
    <xf numFmtId="0" fontId="34" fillId="0" borderId="0" xfId="37" applyFont="1" applyFill="1" applyBorder="1" applyAlignment="1">
      <alignment horizontal="right" wrapText="1"/>
    </xf>
    <xf numFmtId="0" fontId="34" fillId="0" borderId="0" xfId="37" applyFont="1" applyFill="1" applyBorder="1" applyAlignment="1">
      <alignment horizontal="center"/>
    </xf>
    <xf numFmtId="0" fontId="16" fillId="0" borderId="13" xfId="51" applyFont="1" applyFill="1" applyBorder="1" applyAlignment="1">
      <alignment horizontal="center" vertical="center"/>
    </xf>
    <xf numFmtId="0" fontId="16" fillId="0" borderId="5" xfId="51" applyFont="1" applyFill="1" applyBorder="1" applyAlignment="1">
      <alignment horizontal="center" vertical="center"/>
    </xf>
    <xf numFmtId="0" fontId="16" fillId="0" borderId="8" xfId="51" applyFont="1" applyFill="1" applyBorder="1" applyAlignment="1">
      <alignment horizontal="center" vertical="center"/>
    </xf>
    <xf numFmtId="0" fontId="34" fillId="0" borderId="0" xfId="38" applyFont="1" applyFill="1" applyBorder="1" applyAlignment="1">
      <alignment wrapText="1"/>
    </xf>
    <xf numFmtId="0" fontId="34" fillId="0" borderId="0" xfId="38" applyFont="1" applyFill="1" applyBorder="1" applyAlignment="1">
      <alignment horizontal="right" wrapText="1"/>
    </xf>
    <xf numFmtId="0" fontId="34" fillId="0" borderId="0" xfId="38" applyFont="1" applyFill="1" applyBorder="1" applyAlignment="1">
      <alignment horizontal="center"/>
    </xf>
    <xf numFmtId="3" fontId="3" fillId="0" borderId="4" xfId="26" applyNumberFormat="1" applyFont="1" applyFill="1" applyBorder="1" applyAlignment="1">
      <alignment horizontal="right" vertical="center" wrapText="1" indent="5"/>
    </xf>
    <xf numFmtId="3" fontId="3" fillId="0" borderId="24" xfId="26" applyNumberFormat="1" applyFont="1" applyFill="1" applyBorder="1" applyAlignment="1">
      <alignment horizontal="right" vertical="center" wrapText="1" indent="5"/>
    </xf>
    <xf numFmtId="3" fontId="3" fillId="0" borderId="25" xfId="26" applyNumberFormat="1" applyFont="1" applyFill="1" applyBorder="1" applyAlignment="1">
      <alignment horizontal="right" vertical="center" wrapText="1" indent="5"/>
    </xf>
    <xf numFmtId="0" fontId="16" fillId="0" borderId="0" xfId="39" applyFont="1" applyFill="1" applyBorder="1" applyAlignment="1">
      <alignment wrapText="1"/>
    </xf>
    <xf numFmtId="0" fontId="16" fillId="0" borderId="0" xfId="39" applyFont="1" applyFill="1" applyBorder="1" applyAlignment="1">
      <alignment horizontal="right" wrapText="1"/>
    </xf>
    <xf numFmtId="0" fontId="3" fillId="0" borderId="0" xfId="26" applyFill="1" applyBorder="1"/>
    <xf numFmtId="0" fontId="16" fillId="0" borderId="0" xfId="39" applyFont="1" applyFill="1" applyBorder="1" applyAlignment="1">
      <alignment horizontal="center"/>
    </xf>
    <xf numFmtId="3" fontId="3" fillId="0" borderId="7" xfId="26" applyNumberFormat="1" applyFont="1" applyFill="1" applyBorder="1" applyAlignment="1">
      <alignment horizontal="right" vertical="center" wrapText="1" indent="5"/>
    </xf>
    <xf numFmtId="3" fontId="3" fillId="0" borderId="5" xfId="26" applyNumberFormat="1" applyFont="1" applyFill="1" applyBorder="1" applyAlignment="1">
      <alignment horizontal="right" vertical="center" wrapText="1" indent="5"/>
    </xf>
    <xf numFmtId="3" fontId="3" fillId="0" borderId="17" xfId="26" applyNumberFormat="1" applyFont="1" applyFill="1" applyBorder="1" applyAlignment="1">
      <alignment horizontal="right" vertical="center" wrapText="1" indent="5"/>
    </xf>
    <xf numFmtId="0" fontId="16" fillId="0" borderId="0" xfId="40" applyFont="1" applyFill="1" applyBorder="1" applyAlignment="1">
      <alignment wrapText="1"/>
    </xf>
    <xf numFmtId="0" fontId="16" fillId="0" borderId="0" xfId="40" applyFont="1" applyFill="1" applyBorder="1" applyAlignment="1">
      <alignment horizontal="right" wrapText="1"/>
    </xf>
    <xf numFmtId="0" fontId="16" fillId="0" borderId="0" xfId="40" applyFont="1" applyFill="1" applyBorder="1" applyAlignment="1">
      <alignment horizontal="center"/>
    </xf>
    <xf numFmtId="3" fontId="0" fillId="0" borderId="0" xfId="0" applyNumberFormat="1" applyFill="1" applyBorder="1"/>
    <xf numFmtId="0" fontId="16" fillId="0" borderId="0" xfId="41" applyFont="1" applyFill="1" applyBorder="1" applyAlignment="1">
      <alignment wrapText="1"/>
    </xf>
    <xf numFmtId="0" fontId="16" fillId="0" borderId="0" xfId="41" applyFont="1" applyFill="1" applyBorder="1" applyAlignment="1">
      <alignment horizontal="right" wrapText="1"/>
    </xf>
    <xf numFmtId="0" fontId="16" fillId="0" borderId="0" xfId="41" applyFont="1" applyFill="1" applyBorder="1" applyAlignment="1">
      <alignment horizontal="center"/>
    </xf>
    <xf numFmtId="0" fontId="34" fillId="0" borderId="0" xfId="35" applyFont="1" applyFill="1" applyBorder="1" applyAlignment="1">
      <alignment wrapText="1"/>
    </xf>
    <xf numFmtId="0" fontId="34" fillId="0" borderId="0" xfId="35" applyFont="1" applyFill="1" applyBorder="1" applyAlignment="1">
      <alignment horizontal="right" wrapText="1"/>
    </xf>
    <xf numFmtId="0" fontId="34" fillId="0" borderId="0" xfId="35" applyFont="1" applyFill="1" applyBorder="1" applyAlignment="1">
      <alignment horizontal="center"/>
    </xf>
    <xf numFmtId="3" fontId="6" fillId="0" borderId="33"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3" fillId="0" borderId="24" xfId="26" applyFont="1" applyFill="1" applyBorder="1" applyAlignment="1">
      <alignment horizontal="center" vertical="center" wrapText="1"/>
    </xf>
    <xf numFmtId="0" fontId="3" fillId="0" borderId="5" xfId="26" applyBorder="1" applyAlignment="1">
      <alignment horizontal="center" vertical="center"/>
    </xf>
    <xf numFmtId="0" fontId="3" fillId="0" borderId="15" xfId="26" applyBorder="1" applyAlignment="1">
      <alignment horizontal="center" vertical="center"/>
    </xf>
    <xf numFmtId="0" fontId="3" fillId="0" borderId="25" xfId="26" applyFont="1" applyBorder="1" applyAlignment="1">
      <alignment horizontal="center" vertical="center" wrapText="1"/>
    </xf>
    <xf numFmtId="0" fontId="3" fillId="0" borderId="17" xfId="26" applyFont="1" applyBorder="1" applyAlignment="1">
      <alignment horizontal="center" vertical="center"/>
    </xf>
    <xf numFmtId="0" fontId="3" fillId="0" borderId="18" xfId="26" applyFont="1" applyBorder="1" applyAlignment="1">
      <alignment horizontal="center" vertical="center"/>
    </xf>
    <xf numFmtId="0" fontId="6" fillId="0" borderId="43" xfId="26" applyFont="1" applyFill="1" applyBorder="1" applyAlignment="1">
      <alignment horizontal="center" vertical="center" wrapText="1"/>
    </xf>
    <xf numFmtId="3" fontId="6" fillId="0" borderId="13" xfId="26" applyNumberFormat="1" applyFont="1" applyBorder="1" applyAlignment="1">
      <alignment horizontal="center" vertical="center"/>
    </xf>
    <xf numFmtId="3" fontId="6" fillId="0" borderId="14" xfId="26" applyNumberFormat="1" applyFont="1" applyBorder="1" applyAlignment="1">
      <alignment horizontal="center" vertical="center"/>
    </xf>
    <xf numFmtId="0" fontId="6" fillId="0" borderId="44" xfId="26" applyFont="1" applyFill="1" applyBorder="1" applyAlignment="1">
      <alignment horizontal="center" vertical="center" wrapText="1"/>
    </xf>
    <xf numFmtId="3" fontId="6" fillId="0" borderId="5" xfId="26" applyNumberFormat="1" applyFont="1" applyBorder="1" applyAlignment="1">
      <alignment horizontal="center" vertical="center"/>
    </xf>
    <xf numFmtId="3" fontId="6" fillId="0" borderId="15" xfId="26" applyNumberFormat="1" applyFont="1" applyBorder="1" applyAlignment="1">
      <alignment horizontal="center" vertical="center"/>
    </xf>
    <xf numFmtId="0" fontId="6" fillId="0" borderId="45" xfId="26" applyFont="1" applyFill="1" applyBorder="1" applyAlignment="1">
      <alignment horizontal="center" vertical="center" wrapText="1"/>
    </xf>
    <xf numFmtId="3" fontId="6" fillId="0" borderId="5" xfId="26" applyNumberFormat="1" applyFont="1" applyBorder="1" applyAlignment="1">
      <alignment horizontal="center" vertical="center" wrapText="1"/>
    </xf>
    <xf numFmtId="3" fontId="6" fillId="0" borderId="7" xfId="26" applyNumberFormat="1" applyFont="1" applyBorder="1" applyAlignment="1">
      <alignment horizontal="center" vertical="center" wrapText="1"/>
    </xf>
    <xf numFmtId="3" fontId="6" fillId="0" borderId="26" xfId="26" applyNumberFormat="1" applyFont="1" applyBorder="1" applyAlignment="1">
      <alignment horizontal="center" vertical="center" wrapText="1"/>
    </xf>
    <xf numFmtId="0" fontId="6" fillId="0" borderId="50" xfId="26" applyFont="1" applyFill="1" applyBorder="1" applyAlignment="1">
      <alignment horizontal="center" vertical="center" wrapText="1"/>
    </xf>
    <xf numFmtId="3" fontId="6" fillId="0" borderId="8" xfId="26" applyNumberFormat="1" applyFont="1" applyBorder="1" applyAlignment="1">
      <alignment horizontal="center" vertical="center" wrapText="1"/>
    </xf>
    <xf numFmtId="3" fontId="6" fillId="0" borderId="9" xfId="26" applyNumberFormat="1" applyFont="1" applyBorder="1" applyAlignment="1">
      <alignment horizontal="center" vertical="center" wrapText="1"/>
    </xf>
    <xf numFmtId="0" fontId="6" fillId="0" borderId="0" xfId="26" applyFont="1" applyBorder="1" applyAlignment="1"/>
    <xf numFmtId="0" fontId="3" fillId="0" borderId="0" xfId="26" applyAlignment="1">
      <alignment vertical="center"/>
    </xf>
    <xf numFmtId="49" fontId="9" fillId="0" borderId="0" xfId="26" applyNumberFormat="1" applyFont="1" applyBorder="1" applyAlignment="1">
      <alignment vertical="center"/>
    </xf>
    <xf numFmtId="49" fontId="9" fillId="0" borderId="0" xfId="26" applyNumberFormat="1" applyFont="1" applyBorder="1" applyAlignment="1">
      <alignment vertical="center" wrapText="1"/>
    </xf>
    <xf numFmtId="3" fontId="6" fillId="0" borderId="13" xfId="26" applyNumberFormat="1" applyFont="1" applyBorder="1" applyAlignment="1">
      <alignment horizontal="center" vertical="center" wrapText="1"/>
    </xf>
    <xf numFmtId="3" fontId="6" fillId="0" borderId="14" xfId="26" applyNumberFormat="1" applyFont="1" applyBorder="1" applyAlignment="1">
      <alignment horizontal="center" vertical="center" wrapText="1"/>
    </xf>
    <xf numFmtId="49" fontId="3" fillId="0" borderId="0" xfId="26" applyNumberFormat="1" applyFont="1" applyBorder="1" applyAlignment="1"/>
    <xf numFmtId="49" fontId="3" fillId="0" borderId="0" xfId="26" applyNumberFormat="1" applyFont="1" applyBorder="1" applyAlignment="1">
      <alignment vertical="top"/>
    </xf>
    <xf numFmtId="0" fontId="5" fillId="0" borderId="0" xfId="26" applyFont="1" applyAlignment="1"/>
    <xf numFmtId="0" fontId="3" fillId="0" borderId="24" xfId="26" applyFont="1" applyBorder="1" applyAlignment="1">
      <alignment horizontal="center" vertical="center" wrapText="1"/>
    </xf>
    <xf numFmtId="3" fontId="6" fillId="0" borderId="0" xfId="26" applyNumberFormat="1" applyFont="1" applyBorder="1" applyAlignment="1">
      <alignment horizontal="center" vertical="center" wrapText="1"/>
    </xf>
    <xf numFmtId="3" fontId="3" fillId="0" borderId="0" xfId="26" applyNumberFormat="1" applyFont="1"/>
    <xf numFmtId="0" fontId="3" fillId="0" borderId="5" xfId="26" applyFont="1" applyBorder="1" applyAlignment="1">
      <alignment horizontal="center" vertical="center"/>
    </xf>
    <xf numFmtId="0" fontId="3" fillId="0" borderId="15" xfId="26" applyFont="1" applyBorder="1" applyAlignment="1">
      <alignment horizontal="center" vertical="center"/>
    </xf>
    <xf numFmtId="0" fontId="3" fillId="0" borderId="17" xfId="26" applyFont="1" applyFill="1" applyBorder="1" applyAlignment="1">
      <alignment horizontal="center" vertical="center" wrapText="1"/>
    </xf>
    <xf numFmtId="0" fontId="3" fillId="0" borderId="18" xfId="26" applyFont="1" applyFill="1" applyBorder="1" applyAlignment="1">
      <alignment horizontal="center" vertical="center" wrapText="1"/>
    </xf>
    <xf numFmtId="0" fontId="3" fillId="0" borderId="45" xfId="26" applyFont="1" applyBorder="1" applyAlignment="1">
      <alignment horizontal="center" vertical="center" wrapText="1"/>
    </xf>
    <xf numFmtId="0" fontId="3" fillId="0" borderId="29" xfId="26" applyFont="1" applyBorder="1" applyAlignment="1">
      <alignment horizontal="center" vertical="center" wrapText="1"/>
    </xf>
    <xf numFmtId="0" fontId="6" fillId="0" borderId="57" xfId="26" applyFont="1" applyBorder="1" applyAlignment="1">
      <alignment horizontal="center" vertical="center" wrapText="1"/>
    </xf>
    <xf numFmtId="0" fontId="6" fillId="0" borderId="29" xfId="26" applyFont="1" applyFill="1" applyBorder="1" applyAlignment="1">
      <alignment horizontal="center" vertical="center" wrapText="1"/>
    </xf>
    <xf numFmtId="0" fontId="3" fillId="0" borderId="0" xfId="26" applyFont="1"/>
    <xf numFmtId="0" fontId="3" fillId="0" borderId="0" xfId="26" applyBorder="1" applyAlignment="1">
      <alignment horizontal="right" vertical="center" wrapText="1" indent="2"/>
    </xf>
    <xf numFmtId="0" fontId="3" fillId="0" borderId="0" xfId="26" applyBorder="1" applyAlignment="1">
      <alignment horizontal="right" vertical="center" wrapText="1" indent="1"/>
    </xf>
    <xf numFmtId="0" fontId="3" fillId="0" borderId="0" xfId="26" applyBorder="1" applyAlignment="1">
      <alignment horizontal="center"/>
    </xf>
    <xf numFmtId="0" fontId="3" fillId="0" borderId="0" xfId="26" applyAlignment="1">
      <alignment horizontal="center"/>
    </xf>
    <xf numFmtId="0" fontId="3" fillId="0" borderId="0" xfId="26" applyFont="1" applyBorder="1" applyAlignment="1">
      <alignment horizontal="center"/>
    </xf>
    <xf numFmtId="0" fontId="10" fillId="0" borderId="0" xfId="26" applyFont="1" applyAlignment="1">
      <alignment horizontal="left" vertical="center" wrapText="1"/>
    </xf>
    <xf numFmtId="0" fontId="10" fillId="0" borderId="0" xfId="26" applyFont="1" applyBorder="1" applyAlignment="1">
      <alignment horizontal="center" vertical="center" wrapText="1"/>
    </xf>
    <xf numFmtId="0" fontId="10" fillId="23" borderId="6" xfId="26" applyFont="1" applyFill="1" applyBorder="1" applyAlignment="1">
      <alignment horizontal="center" vertical="center" wrapText="1"/>
    </xf>
    <xf numFmtId="0" fontId="6" fillId="23" borderId="6" xfId="26" applyFont="1" applyFill="1" applyBorder="1" applyAlignment="1">
      <alignment horizontal="center" vertical="center" wrapText="1"/>
    </xf>
    <xf numFmtId="0" fontId="10" fillId="23" borderId="6" xfId="26" applyFont="1" applyFill="1" applyBorder="1" applyAlignment="1">
      <alignment horizontal="left" vertical="center" wrapText="1" indent="1"/>
    </xf>
    <xf numFmtId="0" fontId="3" fillId="23" borderId="6" xfId="26" applyFont="1" applyFill="1" applyBorder="1" applyAlignment="1">
      <alignment horizontal="center" vertical="center" wrapText="1"/>
    </xf>
    <xf numFmtId="2" fontId="3" fillId="23" borderId="6" xfId="26" applyNumberFormat="1" applyFont="1" applyFill="1" applyBorder="1" applyAlignment="1">
      <alignment horizontal="center" vertical="center" wrapText="1"/>
    </xf>
    <xf numFmtId="4" fontId="3" fillId="23" borderId="6" xfId="26" applyNumberFormat="1" applyFont="1" applyFill="1" applyBorder="1" applyAlignment="1">
      <alignment horizontal="center" vertical="center" wrapText="1"/>
    </xf>
    <xf numFmtId="0" fontId="3" fillId="0" borderId="0" xfId="0" applyFont="1" applyBorder="1" applyAlignment="1">
      <alignment horizontal="center"/>
    </xf>
    <xf numFmtId="166" fontId="0" fillId="0" borderId="0" xfId="0" applyNumberFormat="1"/>
    <xf numFmtId="165" fontId="0" fillId="0" borderId="0" xfId="0" applyNumberFormat="1" applyAlignment="1">
      <alignment horizontal="center" vertical="center"/>
    </xf>
    <xf numFmtId="4" fontId="6" fillId="0" borderId="8" xfId="42" applyNumberFormat="1" applyFont="1" applyBorder="1" applyAlignment="1">
      <alignment horizontal="center" vertical="center" wrapText="1"/>
    </xf>
    <xf numFmtId="4" fontId="6" fillId="0" borderId="9" xfId="42" applyNumberFormat="1" applyFont="1" applyBorder="1" applyAlignment="1">
      <alignment horizontal="center" vertical="center" wrapText="1"/>
    </xf>
    <xf numFmtId="0" fontId="3" fillId="0" borderId="38" xfId="0" applyFont="1" applyBorder="1" applyAlignment="1">
      <alignment horizontal="center" vertical="center" wrapText="1"/>
    </xf>
    <xf numFmtId="3" fontId="3" fillId="0" borderId="0" xfId="0" applyNumberFormat="1" applyFont="1"/>
    <xf numFmtId="0" fontId="3" fillId="0" borderId="3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3" fillId="0" borderId="58" xfId="0" applyFont="1" applyBorder="1" applyAlignment="1">
      <alignment horizontal="center" vertical="center" wrapText="1"/>
    </xf>
    <xf numFmtId="3" fontId="3" fillId="0" borderId="38"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26" applyAlignment="1">
      <alignment horizontal="right" vertical="center" wrapText="1" indent="2"/>
    </xf>
    <xf numFmtId="0" fontId="3" fillId="0" borderId="0" xfId="26" applyAlignment="1">
      <alignment horizontal="right" vertical="center" wrapText="1" indent="1"/>
    </xf>
    <xf numFmtId="0" fontId="3" fillId="0" borderId="0" xfId="26" applyBorder="1"/>
    <xf numFmtId="0" fontId="3" fillId="0" borderId="0" xfId="26" applyFont="1" applyBorder="1"/>
    <xf numFmtId="0" fontId="21" fillId="26" borderId="6" xfId="26" applyFont="1" applyFill="1" applyBorder="1" applyAlignment="1">
      <alignment horizontal="center" vertical="center" wrapText="1"/>
    </xf>
    <xf numFmtId="0" fontId="22" fillId="26" borderId="6" xfId="26" applyFont="1" applyFill="1" applyBorder="1" applyAlignment="1">
      <alignment horizontal="center" vertical="center"/>
    </xf>
    <xf numFmtId="0" fontId="21" fillId="26" borderId="6" xfId="26" applyFont="1" applyFill="1" applyBorder="1" applyAlignment="1">
      <alignment horizontal="left" vertical="center" wrapText="1" indent="1"/>
    </xf>
    <xf numFmtId="4" fontId="3" fillId="23" borderId="6" xfId="26" applyNumberFormat="1" applyFont="1" applyFill="1" applyBorder="1" applyAlignment="1">
      <alignment horizontal="center" vertical="center"/>
    </xf>
    <xf numFmtId="4" fontId="3" fillId="0" borderId="59" xfId="26" applyNumberFormat="1" applyFont="1" applyFill="1" applyBorder="1" applyAlignment="1">
      <alignment horizontal="center" vertical="center"/>
    </xf>
    <xf numFmtId="0" fontId="3" fillId="0" borderId="0" xfId="26" applyFill="1"/>
    <xf numFmtId="3" fontId="4" fillId="0" borderId="0" xfId="0" applyNumberFormat="1" applyFont="1"/>
    <xf numFmtId="14" fontId="1" fillId="0" borderId="0" xfId="57" applyNumberFormat="1" applyBorder="1" applyAlignment="1">
      <alignment horizontal="center"/>
    </xf>
    <xf numFmtId="0" fontId="1" fillId="0" borderId="0" xfId="57" applyBorder="1" applyAlignment="1">
      <alignment horizontal="center"/>
    </xf>
    <xf numFmtId="0" fontId="1" fillId="0" borderId="0" xfId="57" applyBorder="1"/>
    <xf numFmtId="0" fontId="1" fillId="0" borderId="0" xfId="57"/>
    <xf numFmtId="0" fontId="25" fillId="0" borderId="11" xfId="53" applyFont="1" applyFill="1" applyBorder="1" applyAlignment="1">
      <alignment horizontal="center" vertical="center" wrapText="1"/>
    </xf>
    <xf numFmtId="0" fontId="25" fillId="0" borderId="12" xfId="53" applyFont="1" applyFill="1" applyBorder="1" applyAlignment="1">
      <alignment horizontal="center" vertical="center" wrapText="1"/>
    </xf>
    <xf numFmtId="3" fontId="25" fillId="0" borderId="5" xfId="53" applyNumberFormat="1" applyFont="1" applyFill="1" applyBorder="1" applyAlignment="1">
      <alignment horizontal="center" vertical="center" wrapText="1"/>
    </xf>
    <xf numFmtId="0" fontId="25" fillId="0" borderId="0" xfId="53" applyFont="1" applyFill="1" applyBorder="1" applyAlignment="1">
      <alignment horizontal="center" vertical="center" wrapText="1"/>
    </xf>
    <xf numFmtId="0" fontId="49" fillId="0" borderId="12" xfId="53" applyFont="1" applyFill="1" applyBorder="1" applyAlignment="1">
      <alignment horizontal="center" vertical="center" wrapText="1"/>
    </xf>
    <xf numFmtId="3" fontId="49" fillId="0" borderId="24" xfId="53" applyNumberFormat="1" applyFont="1" applyFill="1" applyBorder="1" applyAlignment="1">
      <alignment horizontal="center" vertical="center" wrapText="1"/>
    </xf>
    <xf numFmtId="3" fontId="49" fillId="0" borderId="5" xfId="53" applyNumberFormat="1" applyFont="1" applyFill="1" applyBorder="1" applyAlignment="1">
      <alignment horizontal="center" vertical="center" wrapText="1"/>
    </xf>
    <xf numFmtId="3" fontId="10" fillId="0" borderId="5" xfId="53" applyNumberFormat="1" applyFont="1" applyFill="1" applyBorder="1" applyAlignment="1">
      <alignment horizontal="center" vertical="center" wrapText="1"/>
    </xf>
    <xf numFmtId="3" fontId="49" fillId="0" borderId="38" xfId="53" applyNumberFormat="1" applyFont="1" applyFill="1" applyBorder="1" applyAlignment="1">
      <alignment horizontal="center" vertical="center" wrapText="1"/>
    </xf>
    <xf numFmtId="3" fontId="10" fillId="0" borderId="38" xfId="53" applyNumberFormat="1" applyFont="1" applyFill="1" applyBorder="1" applyAlignment="1">
      <alignment horizontal="center" vertical="center" wrapText="1"/>
    </xf>
    <xf numFmtId="0" fontId="49" fillId="0" borderId="16" xfId="53" applyFont="1" applyFill="1" applyBorder="1" applyAlignment="1">
      <alignment horizontal="center" vertical="center" wrapText="1"/>
    </xf>
    <xf numFmtId="3" fontId="49" fillId="0" borderId="25" xfId="53" applyNumberFormat="1" applyFont="1" applyFill="1" applyBorder="1" applyAlignment="1">
      <alignment horizontal="center" vertical="center" wrapText="1"/>
    </xf>
    <xf numFmtId="3" fontId="49" fillId="0" borderId="17" xfId="53" applyNumberFormat="1" applyFont="1" applyFill="1" applyBorder="1" applyAlignment="1">
      <alignment horizontal="center" vertical="center" wrapText="1"/>
    </xf>
    <xf numFmtId="3" fontId="10" fillId="0" borderId="17" xfId="53" applyNumberFormat="1" applyFont="1" applyFill="1" applyBorder="1" applyAlignment="1">
      <alignment horizontal="center" vertical="center" wrapText="1"/>
    </xf>
    <xf numFmtId="0" fontId="49" fillId="0" borderId="19" xfId="53" applyFont="1" applyFill="1" applyBorder="1" applyAlignment="1">
      <alignment horizontal="center" vertical="center" wrapText="1"/>
    </xf>
    <xf numFmtId="3" fontId="49" fillId="0" borderId="23" xfId="53" applyNumberFormat="1" applyFont="1" applyFill="1" applyBorder="1" applyAlignment="1">
      <alignment horizontal="center" vertical="center" wrapText="1"/>
    </xf>
    <xf numFmtId="3" fontId="49" fillId="0" borderId="21" xfId="53" applyNumberFormat="1" applyFont="1" applyFill="1" applyBorder="1" applyAlignment="1">
      <alignment horizontal="center" vertical="center" wrapText="1"/>
    </xf>
    <xf numFmtId="3" fontId="10" fillId="0" borderId="21" xfId="53" applyNumberFormat="1" applyFont="1" applyFill="1" applyBorder="1" applyAlignment="1">
      <alignment horizontal="center" vertical="center" wrapText="1"/>
    </xf>
    <xf numFmtId="0" fontId="49" fillId="0" borderId="52" xfId="53" applyFont="1" applyFill="1" applyBorder="1" applyAlignment="1">
      <alignment vertical="center" wrapText="1"/>
    </xf>
    <xf numFmtId="0" fontId="49" fillId="0" borderId="52" xfId="53" applyFont="1" applyFill="1" applyBorder="1" applyAlignment="1">
      <alignment horizontal="center" vertical="center" wrapText="1"/>
    </xf>
    <xf numFmtId="0" fontId="10" fillId="0" borderId="52" xfId="53" applyFont="1" applyFill="1" applyBorder="1" applyAlignment="1">
      <alignment horizontal="center" vertical="center" wrapText="1"/>
    </xf>
    <xf numFmtId="0" fontId="49" fillId="0" borderId="0" xfId="53" applyFont="1" applyFill="1" applyBorder="1" applyAlignment="1">
      <alignment vertical="center" wrapText="1"/>
    </xf>
    <xf numFmtId="0" fontId="49" fillId="0" borderId="0" xfId="53" applyFont="1" applyFill="1" applyBorder="1" applyAlignment="1">
      <alignment horizontal="center" vertical="center" wrapText="1"/>
    </xf>
    <xf numFmtId="0" fontId="10" fillId="0" borderId="0" xfId="53" applyFont="1" applyFill="1" applyBorder="1" applyAlignment="1">
      <alignment horizontal="center" vertical="center" wrapText="1"/>
    </xf>
    <xf numFmtId="0" fontId="50" fillId="0" borderId="0" xfId="57" applyFont="1" applyFill="1"/>
    <xf numFmtId="0" fontId="1" fillId="0" borderId="0" xfId="57" applyFill="1"/>
    <xf numFmtId="0" fontId="33" fillId="0" borderId="0" xfId="57" applyFont="1" applyFill="1"/>
    <xf numFmtId="0" fontId="51" fillId="0" borderId="0" xfId="57" applyFont="1" applyFill="1"/>
    <xf numFmtId="0" fontId="48" fillId="0" borderId="0" xfId="53" applyFont="1" applyFill="1" applyBorder="1" applyAlignment="1">
      <alignment horizontal="center" vertical="center" wrapText="1"/>
    </xf>
    <xf numFmtId="0" fontId="49" fillId="0" borderId="24" xfId="53" applyFont="1" applyFill="1" applyBorder="1" applyAlignment="1">
      <alignment horizontal="center" vertical="center" wrapText="1"/>
    </xf>
    <xf numFmtId="0" fontId="49" fillId="0" borderId="5" xfId="53" applyFont="1" applyFill="1" applyBorder="1" applyAlignment="1">
      <alignment horizontal="center" vertical="center" wrapText="1"/>
    </xf>
    <xf numFmtId="0" fontId="10" fillId="0" borderId="5" xfId="53" applyFont="1" applyFill="1" applyBorder="1" applyAlignment="1">
      <alignment horizontal="center" vertical="center" wrapText="1"/>
    </xf>
    <xf numFmtId="3" fontId="0" fillId="0" borderId="60" xfId="0" applyNumberFormat="1" applyFill="1" applyBorder="1" applyAlignment="1" applyProtection="1">
      <alignment horizontal="center"/>
    </xf>
    <xf numFmtId="1" fontId="49" fillId="0" borderId="0" xfId="53" applyNumberFormat="1" applyFont="1" applyFill="1" applyBorder="1" applyAlignment="1">
      <alignment horizontal="center" vertical="center" wrapText="1"/>
    </xf>
    <xf numFmtId="1" fontId="10" fillId="0" borderId="0" xfId="53" applyNumberFormat="1" applyFont="1" applyFill="1" applyBorder="1" applyAlignment="1">
      <alignment horizontal="center" vertical="center" wrapText="1"/>
    </xf>
    <xf numFmtId="0" fontId="49" fillId="0" borderId="0" xfId="53" applyFont="1" applyFill="1" applyBorder="1" applyAlignment="1">
      <alignment wrapText="1"/>
    </xf>
    <xf numFmtId="0" fontId="49" fillId="0" borderId="0" xfId="53" applyFont="1" applyFill="1" applyBorder="1" applyAlignment="1">
      <alignment horizontal="right" wrapText="1"/>
    </xf>
    <xf numFmtId="0" fontId="10" fillId="0" borderId="0" xfId="53" applyFont="1" applyFill="1" applyBorder="1" applyAlignment="1">
      <alignment horizontal="right" wrapText="1"/>
    </xf>
    <xf numFmtId="3" fontId="33" fillId="0" borderId="0" xfId="57" applyNumberFormat="1" applyFont="1" applyFill="1"/>
    <xf numFmtId="0" fontId="52" fillId="0" borderId="0" xfId="57" applyFont="1"/>
    <xf numFmtId="0" fontId="53" fillId="0" borderId="0" xfId="57" applyFont="1"/>
    <xf numFmtId="0" fontId="49" fillId="0" borderId="0" xfId="52" applyFont="1" applyFill="1" applyBorder="1" applyAlignment="1">
      <alignment horizontal="center" vertical="center" wrapText="1"/>
    </xf>
    <xf numFmtId="1" fontId="47" fillId="0" borderId="0" xfId="52" applyNumberFormat="1" applyFont="1" applyFill="1" applyBorder="1" applyAlignment="1">
      <alignment horizontal="center" vertical="center" wrapText="1"/>
    </xf>
    <xf numFmtId="3" fontId="49" fillId="0" borderId="0" xfId="52" applyNumberFormat="1" applyFont="1" applyFill="1" applyBorder="1" applyAlignment="1">
      <alignment horizontal="center" vertical="center" wrapText="1"/>
    </xf>
    <xf numFmtId="0" fontId="54" fillId="0" borderId="0" xfId="57" applyFont="1" applyAlignment="1">
      <alignment horizontal="center" wrapText="1"/>
    </xf>
    <xf numFmtId="0" fontId="55" fillId="24" borderId="0" xfId="57" applyFont="1" applyFill="1"/>
    <xf numFmtId="0" fontId="55" fillId="0" borderId="0" xfId="57" applyFont="1"/>
    <xf numFmtId="1" fontId="55" fillId="0" borderId="0" xfId="57" applyNumberFormat="1" applyFont="1"/>
    <xf numFmtId="3" fontId="55" fillId="0" borderId="0" xfId="57" applyNumberFormat="1" applyFont="1"/>
    <xf numFmtId="0" fontId="33" fillId="0" borderId="0" xfId="57" applyFont="1"/>
    <xf numFmtId="0" fontId="9" fillId="0" borderId="60" xfId="0" applyFont="1" applyFill="1" applyBorder="1" applyAlignment="1" applyProtection="1">
      <alignment horizontal="center"/>
    </xf>
    <xf numFmtId="3" fontId="9" fillId="0" borderId="60" xfId="0" applyNumberFormat="1" applyFont="1" applyFill="1" applyBorder="1" applyAlignment="1" applyProtection="1">
      <alignment horizontal="center"/>
    </xf>
    <xf numFmtId="3" fontId="0" fillId="0" borderId="61" xfId="0" applyNumberFormat="1" applyFill="1" applyBorder="1" applyAlignment="1" applyProtection="1">
      <alignment horizontal="center"/>
    </xf>
    <xf numFmtId="3" fontId="25" fillId="0" borderId="12" xfId="52" applyNumberFormat="1" applyFont="1" applyFill="1" applyBorder="1" applyAlignment="1">
      <alignment horizontal="center" vertical="center" wrapText="1"/>
    </xf>
    <xf numFmtId="0" fontId="0" fillId="0" borderId="5" xfId="0" applyBorder="1" applyAlignment="1">
      <alignment horizontal="center" vertical="center"/>
    </xf>
    <xf numFmtId="0" fontId="3" fillId="0" borderId="0" xfId="0" applyFont="1" applyAlignment="1">
      <alignment horizontal="justify" vertical="top" wrapText="1"/>
    </xf>
    <xf numFmtId="1" fontId="3" fillId="0" borderId="26" xfId="0" applyNumberFormat="1" applyFont="1" applyFill="1" applyBorder="1" applyAlignment="1">
      <alignment horizontal="center" vertical="center" wrapText="1"/>
    </xf>
    <xf numFmtId="0" fontId="49" fillId="0" borderId="0" xfId="57" applyFont="1" applyBorder="1" applyAlignment="1">
      <alignment wrapText="1"/>
    </xf>
    <xf numFmtId="3" fontId="25" fillId="0" borderId="16" xfId="52" applyNumberFormat="1" applyFont="1" applyFill="1" applyBorder="1" applyAlignment="1">
      <alignment horizontal="center" vertical="center" wrapText="1"/>
    </xf>
    <xf numFmtId="3" fontId="25" fillId="0" borderId="11" xfId="52" applyNumberFormat="1" applyFont="1" applyFill="1" applyBorder="1" applyAlignment="1">
      <alignment horizontal="center" vertical="center" wrapText="1"/>
    </xf>
    <xf numFmtId="3" fontId="49" fillId="0" borderId="30" xfId="52" applyNumberFormat="1" applyFont="1" applyFill="1" applyBorder="1" applyAlignment="1">
      <alignment horizontal="center" vertical="center" wrapText="1"/>
    </xf>
    <xf numFmtId="3" fontId="49" fillId="0" borderId="50" xfId="52" applyNumberFormat="1" applyFont="1" applyFill="1" applyBorder="1" applyAlignment="1">
      <alignment horizontal="center" vertical="center" wrapText="1"/>
    </xf>
    <xf numFmtId="4" fontId="55" fillId="0" borderId="0" xfId="57" applyNumberFormat="1" applyFont="1"/>
    <xf numFmtId="3" fontId="49" fillId="0" borderId="31" xfId="52" applyNumberFormat="1" applyFont="1" applyFill="1" applyBorder="1" applyAlignment="1">
      <alignment horizontal="center" vertical="center" wrapText="1"/>
    </xf>
    <xf numFmtId="0" fontId="16" fillId="0" borderId="0" xfId="29" applyFont="1" applyFill="1" applyBorder="1" applyAlignment="1">
      <alignment horizontal="right" wrapText="1"/>
    </xf>
    <xf numFmtId="0" fontId="16" fillId="0" borderId="0" xfId="29" applyFont="1" applyFill="1" applyBorder="1" applyAlignment="1">
      <alignment wrapText="1"/>
    </xf>
    <xf numFmtId="0" fontId="16" fillId="0" borderId="0" xfId="29" applyFont="1" applyFill="1" applyBorder="1" applyAlignment="1">
      <alignment horizontal="center"/>
    </xf>
    <xf numFmtId="0" fontId="16" fillId="0" borderId="0" xfId="30" applyFont="1" applyFill="1" applyBorder="1" applyAlignment="1">
      <alignment horizontal="right" wrapText="1"/>
    </xf>
    <xf numFmtId="0" fontId="16" fillId="0" borderId="0" xfId="30" applyFont="1" applyFill="1" applyBorder="1" applyAlignment="1">
      <alignment wrapText="1"/>
    </xf>
    <xf numFmtId="0" fontId="16" fillId="0" borderId="0" xfId="30" applyFont="1" applyFill="1" applyBorder="1" applyAlignment="1">
      <alignment horizontal="center"/>
    </xf>
    <xf numFmtId="0" fontId="58" fillId="0" borderId="0" xfId="28" applyFont="1" applyAlignment="1">
      <alignment horizontal="justify" vertical="center"/>
    </xf>
    <xf numFmtId="0" fontId="58" fillId="0" borderId="0" xfId="28" applyFont="1" applyFill="1" applyAlignment="1">
      <alignment horizontal="justify" vertical="center"/>
    </xf>
    <xf numFmtId="0" fontId="59" fillId="0" borderId="0" xfId="0" applyFont="1"/>
    <xf numFmtId="0" fontId="59" fillId="0" borderId="8"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24" xfId="0" applyFont="1" applyFill="1" applyBorder="1" applyAlignment="1">
      <alignment horizontal="center" vertical="center" wrapText="1"/>
    </xf>
    <xf numFmtId="3" fontId="59" fillId="0" borderId="5" xfId="0" applyNumberFormat="1" applyFont="1" applyBorder="1" applyAlignment="1">
      <alignment horizontal="center" vertical="center"/>
    </xf>
    <xf numFmtId="3" fontId="59" fillId="0" borderId="15" xfId="0" applyNumberFormat="1" applyFont="1" applyBorder="1" applyAlignment="1">
      <alignment horizontal="center" vertical="center"/>
    </xf>
    <xf numFmtId="3" fontId="59" fillId="0" borderId="5" xfId="0" applyNumberFormat="1" applyFont="1" applyBorder="1" applyAlignment="1">
      <alignment horizontal="center" vertical="center" wrapText="1"/>
    </xf>
    <xf numFmtId="3" fontId="59" fillId="0" borderId="15" xfId="0" applyNumberFormat="1" applyFont="1" applyBorder="1" applyAlignment="1">
      <alignment horizontal="center" vertical="center" wrapText="1"/>
    </xf>
    <xf numFmtId="0" fontId="59" fillId="0" borderId="25" xfId="0" applyFont="1" applyFill="1" applyBorder="1" applyAlignment="1">
      <alignment horizontal="center" vertical="center" wrapText="1"/>
    </xf>
    <xf numFmtId="3" fontId="59" fillId="0" borderId="17" xfId="0" applyNumberFormat="1" applyFont="1" applyBorder="1" applyAlignment="1">
      <alignment horizontal="center" vertical="center" wrapText="1"/>
    </xf>
    <xf numFmtId="3" fontId="59" fillId="0" borderId="18" xfId="0" applyNumberFormat="1" applyFont="1" applyBorder="1" applyAlignment="1">
      <alignment horizontal="center" vertical="center" wrapText="1"/>
    </xf>
    <xf numFmtId="0" fontId="59" fillId="0" borderId="24" xfId="0" applyFont="1" applyBorder="1" applyAlignment="1">
      <alignment horizontal="center" vertical="center" wrapText="1"/>
    </xf>
    <xf numFmtId="0" fontId="59" fillId="0" borderId="24" xfId="0" applyFont="1" applyBorder="1" applyAlignment="1">
      <alignment horizontal="center" vertical="center"/>
    </xf>
    <xf numFmtId="1" fontId="59" fillId="0" borderId="25" xfId="0" applyNumberFormat="1" applyFont="1" applyBorder="1" applyAlignment="1">
      <alignment horizontal="center" vertical="center" wrapText="1"/>
    </xf>
    <xf numFmtId="0" fontId="59" fillId="0" borderId="25" xfId="0" applyFont="1" applyBorder="1" applyAlignment="1">
      <alignment horizontal="center" vertical="center"/>
    </xf>
    <xf numFmtId="3" fontId="59" fillId="0" borderId="17" xfId="0" applyNumberFormat="1" applyFont="1" applyBorder="1" applyAlignment="1">
      <alignment horizontal="center" vertical="center"/>
    </xf>
    <xf numFmtId="3" fontId="59" fillId="0" borderId="18" xfId="0" applyNumberFormat="1" applyFont="1" applyBorder="1" applyAlignment="1">
      <alignment horizontal="center" vertical="center"/>
    </xf>
    <xf numFmtId="0" fontId="60" fillId="0" borderId="43" xfId="0" applyFont="1" applyFill="1" applyBorder="1" applyAlignment="1">
      <alignment horizontal="center" vertical="center" wrapText="1"/>
    </xf>
    <xf numFmtId="3" fontId="60" fillId="0" borderId="13" xfId="0" applyNumberFormat="1" applyFont="1" applyBorder="1" applyAlignment="1">
      <alignment horizontal="center" vertical="center"/>
    </xf>
    <xf numFmtId="3" fontId="60" fillId="0" borderId="14" xfId="0" applyNumberFormat="1" applyFont="1" applyBorder="1" applyAlignment="1">
      <alignment horizontal="center" vertical="center"/>
    </xf>
    <xf numFmtId="0" fontId="60" fillId="0" borderId="44" xfId="0" applyFont="1" applyFill="1" applyBorder="1" applyAlignment="1">
      <alignment horizontal="center" vertical="center" wrapText="1"/>
    </xf>
    <xf numFmtId="3" fontId="60" fillId="0" borderId="5" xfId="0" applyNumberFormat="1" applyFont="1" applyBorder="1" applyAlignment="1">
      <alignment horizontal="center" vertical="center"/>
    </xf>
    <xf numFmtId="3" fontId="60" fillId="0" borderId="15" xfId="0" applyNumberFormat="1" applyFont="1" applyBorder="1" applyAlignment="1">
      <alignment horizontal="center" vertical="center"/>
    </xf>
    <xf numFmtId="0" fontId="60" fillId="0" borderId="50" xfId="0" applyFont="1" applyFill="1" applyBorder="1" applyAlignment="1">
      <alignment horizontal="center" vertical="center" wrapText="1"/>
    </xf>
    <xf numFmtId="3" fontId="60" fillId="0" borderId="32"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59" fillId="0" borderId="0" xfId="0" applyFont="1" applyBorder="1"/>
    <xf numFmtId="49" fontId="61" fillId="0" borderId="0" xfId="0" applyNumberFormat="1" applyFont="1" applyBorder="1" applyAlignment="1"/>
    <xf numFmtId="0" fontId="6" fillId="23" borderId="63" xfId="0" applyFont="1" applyFill="1" applyBorder="1" applyAlignment="1">
      <alignment horizontal="center" vertical="center" wrapText="1"/>
    </xf>
    <xf numFmtId="3" fontId="3" fillId="0" borderId="5" xfId="63" applyFill="1" applyBorder="1" applyAlignment="1">
      <alignment horizontal="center" vertical="center" wrapText="1"/>
    </xf>
    <xf numFmtId="3" fontId="3" fillId="0" borderId="15" xfId="63" applyFill="1" applyBorder="1" applyAlignment="1">
      <alignment horizontal="center" vertical="center" wrapText="1"/>
    </xf>
    <xf numFmtId="0" fontId="3" fillId="0" borderId="15" xfId="47"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3" fontId="8" fillId="0" borderId="7" xfId="62" applyBorder="1" applyAlignment="1">
      <alignment horizontal="center" vertical="center" wrapText="1"/>
    </xf>
    <xf numFmtId="0" fontId="8" fillId="0" borderId="17" xfId="0" applyFont="1" applyBorder="1" applyAlignment="1">
      <alignment horizontal="center" vertical="center" wrapText="1"/>
    </xf>
    <xf numFmtId="3" fontId="8" fillId="0" borderId="17" xfId="62" applyBorder="1" applyAlignment="1">
      <alignment horizontal="center" vertical="center" wrapText="1"/>
    </xf>
    <xf numFmtId="3" fontId="8" fillId="0" borderId="5" xfId="42" applyNumberFormat="1" applyFont="1" applyBorder="1" applyAlignment="1">
      <alignment horizontal="center" vertical="center" wrapText="1"/>
    </xf>
    <xf numFmtId="3" fontId="3" fillId="0" borderId="17" xfId="42" applyNumberFormat="1" applyFont="1" applyBorder="1" applyAlignment="1">
      <alignment horizontal="center" vertical="center" wrapText="1"/>
    </xf>
    <xf numFmtId="3" fontId="6" fillId="0" borderId="13" xfId="42" applyNumberFormat="1" applyFont="1" applyBorder="1" applyAlignment="1">
      <alignment horizontal="center" vertical="center" wrapText="1"/>
    </xf>
    <xf numFmtId="3" fontId="6" fillId="0" borderId="5" xfId="42" applyNumberFormat="1" applyFont="1" applyBorder="1" applyAlignment="1">
      <alignment horizontal="center" vertical="center" wrapText="1"/>
    </xf>
    <xf numFmtId="3" fontId="6" fillId="0" borderId="8" xfId="42" applyNumberFormat="1" applyFont="1" applyBorder="1" applyAlignment="1">
      <alignment horizontal="center" vertical="center" wrapText="1"/>
    </xf>
    <xf numFmtId="3" fontId="8" fillId="0" borderId="5" xfId="42" applyNumberFormat="1" applyBorder="1" applyAlignment="1">
      <alignment horizontal="center" vertical="center"/>
    </xf>
    <xf numFmtId="3" fontId="8" fillId="0" borderId="17" xfId="42" applyNumberFormat="1" applyFont="1" applyBorder="1" applyAlignment="1">
      <alignment horizontal="center" vertical="center" wrapText="1"/>
    </xf>
    <xf numFmtId="3" fontId="3" fillId="0" borderId="5" xfId="42"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64" xfId="0" applyNumberFormat="1" applyFont="1" applyFill="1" applyBorder="1" applyAlignment="1">
      <alignment horizontal="center" vertical="center" wrapText="1"/>
    </xf>
    <xf numFmtId="3" fontId="3" fillId="0" borderId="24" xfId="0" applyNumberFormat="1" applyFont="1" applyBorder="1" applyAlignment="1">
      <alignment horizontal="center" vertical="center" wrapText="1"/>
    </xf>
    <xf numFmtId="0" fontId="3" fillId="0" borderId="56" xfId="0" applyFont="1" applyFill="1" applyBorder="1" applyAlignment="1">
      <alignment horizontal="center" vertical="center" wrapText="1"/>
    </xf>
    <xf numFmtId="3" fontId="3" fillId="0" borderId="25" xfId="0" applyNumberFormat="1" applyFont="1" applyBorder="1" applyAlignment="1">
      <alignment horizontal="center" vertical="center" wrapText="1"/>
    </xf>
    <xf numFmtId="0" fontId="3" fillId="0" borderId="65" xfId="0" applyFont="1" applyFill="1" applyBorder="1" applyAlignment="1">
      <alignment horizontal="center" vertical="center" wrapText="1"/>
    </xf>
    <xf numFmtId="0" fontId="16" fillId="0" borderId="14" xfId="56" applyFont="1" applyFill="1" applyBorder="1" applyAlignment="1">
      <alignment horizontal="center" vertical="center" wrapText="1"/>
    </xf>
    <xf numFmtId="0" fontId="16" fillId="0" borderId="15" xfId="56" applyFont="1" applyFill="1" applyBorder="1" applyAlignment="1">
      <alignment horizontal="center" vertical="center" wrapText="1"/>
    </xf>
    <xf numFmtId="0" fontId="16" fillId="0" borderId="9" xfId="56" applyFont="1" applyFill="1" applyBorder="1" applyAlignment="1">
      <alignment horizontal="center" vertical="center" wrapText="1"/>
    </xf>
    <xf numFmtId="0" fontId="16" fillId="0" borderId="26" xfId="56" applyFont="1" applyFill="1" applyBorder="1" applyAlignment="1">
      <alignment horizontal="center" vertical="center" wrapText="1"/>
    </xf>
    <xf numFmtId="0" fontId="16" fillId="0" borderId="18" xfId="56" applyFont="1" applyFill="1" applyBorder="1" applyAlignment="1">
      <alignment horizontal="center" vertical="center" wrapText="1"/>
    </xf>
    <xf numFmtId="3" fontId="16" fillId="0" borderId="26" xfId="56" applyNumberFormat="1" applyFont="1" applyFill="1" applyBorder="1" applyAlignment="1">
      <alignment horizontal="center" vertical="center" wrapText="1"/>
    </xf>
    <xf numFmtId="3" fontId="16" fillId="0" borderId="15" xfId="56"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9" xfId="0" applyNumberFormat="1" applyFont="1" applyFill="1" applyBorder="1" applyAlignment="1">
      <alignment horizontal="center" vertical="center" wrapText="1"/>
    </xf>
    <xf numFmtId="0" fontId="3" fillId="0" borderId="6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56" applyFont="1" applyFill="1" applyBorder="1" applyAlignment="1">
      <alignment horizontal="center" vertical="center" wrapText="1"/>
    </xf>
    <xf numFmtId="0" fontId="0" fillId="0" borderId="38" xfId="0" applyBorder="1" applyAlignment="1">
      <alignment horizontal="center" vertical="center"/>
    </xf>
    <xf numFmtId="0" fontId="3" fillId="0" borderId="67" xfId="0"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165" fontId="3" fillId="0" borderId="18" xfId="0" applyNumberFormat="1" applyFont="1" applyBorder="1" applyAlignment="1">
      <alignment horizontal="center" vertical="center" wrapText="1"/>
    </xf>
    <xf numFmtId="0" fontId="3" fillId="0" borderId="4" xfId="47" applyFont="1" applyFill="1" applyBorder="1" applyAlignment="1">
      <alignment horizontal="center" vertical="center" wrapText="1"/>
    </xf>
    <xf numFmtId="0" fontId="3" fillId="0" borderId="26" xfId="47" applyFont="1" applyFill="1" applyBorder="1" applyAlignment="1">
      <alignment horizontal="center" vertical="center" wrapText="1"/>
    </xf>
    <xf numFmtId="0" fontId="3" fillId="0" borderId="24" xfId="47" applyFont="1" applyFill="1" applyBorder="1" applyAlignment="1">
      <alignment horizontal="center" vertical="center" wrapText="1"/>
    </xf>
    <xf numFmtId="0" fontId="3" fillId="0" borderId="25" xfId="47" applyFont="1" applyFill="1" applyBorder="1" applyAlignment="1">
      <alignment horizontal="center" vertical="center" wrapText="1"/>
    </xf>
    <xf numFmtId="0" fontId="3" fillId="0" borderId="18" xfId="47" applyFont="1" applyFill="1" applyBorder="1" applyAlignment="1">
      <alignment horizontal="center" vertical="center" wrapText="1"/>
    </xf>
    <xf numFmtId="0" fontId="63" fillId="0" borderId="0" xfId="0" applyFont="1"/>
    <xf numFmtId="3" fontId="9" fillId="0" borderId="74" xfId="0" applyNumberFormat="1" applyFont="1" applyFill="1" applyBorder="1" applyAlignment="1" applyProtection="1">
      <alignment horizontal="center"/>
    </xf>
    <xf numFmtId="3" fontId="9" fillId="0" borderId="75" xfId="0" applyNumberFormat="1" applyFont="1" applyFill="1" applyBorder="1" applyAlignment="1" applyProtection="1">
      <alignment horizontal="center"/>
    </xf>
    <xf numFmtId="3" fontId="1" fillId="0" borderId="0" xfId="57" applyNumberFormat="1"/>
    <xf numFmtId="3" fontId="9" fillId="0" borderId="76" xfId="0" applyNumberFormat="1" applyFont="1" applyFill="1" applyBorder="1" applyAlignment="1" applyProtection="1">
      <alignment horizontal="center"/>
    </xf>
    <xf numFmtId="3" fontId="49" fillId="0" borderId="34" xfId="53" applyNumberFormat="1" applyFont="1" applyFill="1" applyBorder="1" applyAlignment="1">
      <alignment horizontal="center" vertical="center" wrapText="1"/>
    </xf>
    <xf numFmtId="3" fontId="10" fillId="0" borderId="12" xfId="53" applyNumberFormat="1" applyFont="1" applyFill="1" applyBorder="1" applyAlignment="1">
      <alignment horizontal="center" vertical="center" wrapText="1"/>
    </xf>
    <xf numFmtId="3" fontId="0" fillId="0" borderId="74" xfId="0" applyNumberFormat="1" applyFill="1" applyBorder="1" applyAlignment="1" applyProtection="1">
      <alignment horizontal="center"/>
    </xf>
    <xf numFmtId="3" fontId="0" fillId="0" borderId="76" xfId="0" applyNumberFormat="1" applyFill="1" applyBorder="1" applyAlignment="1" applyProtection="1">
      <alignment horizontal="center"/>
    </xf>
    <xf numFmtId="3" fontId="49" fillId="0" borderId="40" xfId="53" applyNumberFormat="1" applyFont="1" applyFill="1" applyBorder="1" applyAlignment="1">
      <alignment horizontal="center" vertical="center" wrapText="1"/>
    </xf>
    <xf numFmtId="3" fontId="10" fillId="0" borderId="16" xfId="53" applyNumberFormat="1" applyFont="1" applyFill="1" applyBorder="1" applyAlignment="1">
      <alignment horizontal="center" vertical="center" wrapText="1"/>
    </xf>
    <xf numFmtId="3" fontId="49" fillId="0" borderId="39" xfId="53" applyNumberFormat="1" applyFont="1" applyFill="1" applyBorder="1" applyAlignment="1">
      <alignment horizontal="center" vertical="center" wrapText="1"/>
    </xf>
    <xf numFmtId="3" fontId="10" fillId="0" borderId="19" xfId="53" applyNumberFormat="1" applyFont="1" applyFill="1" applyBorder="1" applyAlignment="1">
      <alignment horizontal="center" vertical="center" wrapText="1"/>
    </xf>
    <xf numFmtId="3" fontId="10" fillId="0" borderId="52" xfId="53" applyNumberFormat="1" applyFont="1" applyFill="1" applyBorder="1" applyAlignment="1">
      <alignment horizontal="center" vertical="center" wrapText="1"/>
    </xf>
    <xf numFmtId="0" fontId="9" fillId="0" borderId="75" xfId="0" applyFont="1" applyFill="1" applyBorder="1" applyAlignment="1" applyProtection="1">
      <alignment horizontal="center"/>
    </xf>
    <xf numFmtId="0" fontId="9" fillId="0" borderId="76" xfId="0" applyFont="1" applyFill="1" applyBorder="1" applyAlignment="1" applyProtection="1">
      <alignment horizontal="center"/>
    </xf>
    <xf numFmtId="3" fontId="49" fillId="0" borderId="46" xfId="53" applyNumberFormat="1" applyFont="1" applyFill="1" applyBorder="1" applyAlignment="1">
      <alignment horizontal="center" vertical="center" wrapText="1"/>
    </xf>
    <xf numFmtId="3" fontId="49" fillId="0" borderId="19" xfId="53" applyNumberFormat="1" applyFont="1" applyFill="1" applyBorder="1" applyAlignment="1">
      <alignment horizontal="center" vertical="center" wrapText="1"/>
    </xf>
    <xf numFmtId="3" fontId="49" fillId="0" borderId="19" xfId="52" applyNumberFormat="1" applyFont="1" applyFill="1" applyBorder="1" applyAlignment="1">
      <alignment horizontal="center" vertical="center" wrapText="1"/>
    </xf>
    <xf numFmtId="3" fontId="49" fillId="0" borderId="20" xfId="52" applyNumberFormat="1" applyFont="1" applyFill="1" applyBorder="1" applyAlignment="1">
      <alignment horizontal="center" vertical="center" wrapText="1"/>
    </xf>
    <xf numFmtId="3" fontId="49" fillId="0" borderId="23" xfId="52" applyNumberFormat="1" applyFont="1" applyFill="1" applyBorder="1" applyAlignment="1">
      <alignment horizontal="center" vertical="center" wrapText="1"/>
    </xf>
    <xf numFmtId="3" fontId="3" fillId="0" borderId="4" xfId="47" applyNumberFormat="1" applyFont="1" applyFill="1" applyBorder="1" applyAlignment="1">
      <alignment horizontal="center" vertical="center" wrapText="1"/>
    </xf>
    <xf numFmtId="3" fontId="3" fillId="0" borderId="7" xfId="47" applyNumberFormat="1" applyFont="1" applyFill="1" applyBorder="1" applyAlignment="1">
      <alignment horizontal="center" vertical="center" wrapText="1"/>
    </xf>
    <xf numFmtId="3" fontId="3" fillId="0" borderId="7" xfId="63" applyFill="1" applyBorder="1" applyAlignment="1">
      <alignment horizontal="center" vertical="center" wrapText="1"/>
    </xf>
    <xf numFmtId="3" fontId="3" fillId="0" borderId="26" xfId="63" applyFill="1" applyBorder="1" applyAlignment="1">
      <alignment horizontal="center" vertical="center" wrapText="1"/>
    </xf>
    <xf numFmtId="3" fontId="3" fillId="0" borderId="24" xfId="47" applyNumberFormat="1" applyFont="1" applyFill="1" applyBorder="1" applyAlignment="1">
      <alignment horizontal="center" vertical="center" wrapText="1"/>
    </xf>
    <xf numFmtId="3" fontId="3" fillId="0" borderId="5" xfId="47" applyNumberFormat="1" applyFont="1" applyFill="1" applyBorder="1" applyAlignment="1">
      <alignment horizontal="center" vertical="center" wrapText="1"/>
    </xf>
    <xf numFmtId="3" fontId="3" fillId="0" borderId="5" xfId="63" applyFont="1" applyFill="1" applyBorder="1" applyAlignment="1">
      <alignment horizontal="center" vertical="center" wrapText="1"/>
    </xf>
    <xf numFmtId="3" fontId="3" fillId="0" borderId="15" xfId="63" applyFont="1" applyFill="1" applyBorder="1" applyAlignment="1">
      <alignment horizontal="center" vertical="center" wrapText="1"/>
    </xf>
    <xf numFmtId="3" fontId="3" fillId="0" borderId="15" xfId="47" applyNumberFormat="1" applyFont="1" applyFill="1" applyBorder="1" applyAlignment="1">
      <alignment horizontal="center" vertical="center" wrapText="1"/>
    </xf>
    <xf numFmtId="3" fontId="6" fillId="0" borderId="23" xfId="47" applyNumberFormat="1" applyFont="1" applyFill="1" applyBorder="1" applyAlignment="1">
      <alignment horizontal="center" vertical="center" wrapText="1"/>
    </xf>
    <xf numFmtId="3" fontId="6" fillId="0" borderId="22"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Alignment="1">
      <alignment vertical="center"/>
    </xf>
    <xf numFmtId="0" fontId="3" fillId="0" borderId="0" xfId="28" applyFont="1" applyAlignment="1">
      <alignment horizontal="justify" vertical="center"/>
    </xf>
    <xf numFmtId="0" fontId="3" fillId="0" borderId="0" xfId="28" applyFont="1" applyFill="1" applyAlignment="1">
      <alignment horizontal="justify" vertical="center"/>
    </xf>
    <xf numFmtId="3" fontId="3" fillId="0" borderId="7"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24"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0" fontId="25" fillId="0" borderId="27" xfId="52" applyFont="1" applyFill="1" applyBorder="1" applyAlignment="1">
      <alignment horizontal="center" vertical="center" wrapText="1"/>
    </xf>
    <xf numFmtId="0" fontId="25" fillId="0" borderId="12" xfId="52" applyFont="1" applyFill="1" applyBorder="1" applyAlignment="1">
      <alignment horizontal="center" vertical="center" wrapText="1"/>
    </xf>
    <xf numFmtId="0" fontId="25" fillId="0" borderId="16" xfId="52" applyFont="1" applyFill="1" applyBorder="1" applyAlignment="1">
      <alignment horizontal="center" vertical="center" wrapText="1"/>
    </xf>
    <xf numFmtId="0" fontId="25" fillId="0" borderId="11" xfId="52" applyFont="1" applyFill="1" applyBorder="1" applyAlignment="1">
      <alignment horizontal="center" vertical="center" wrapText="1"/>
    </xf>
    <xf numFmtId="3" fontId="49" fillId="0" borderId="22" xfId="52" applyNumberFormat="1" applyFont="1" applyFill="1" applyBorder="1" applyAlignment="1">
      <alignment horizontal="center" vertical="center" wrapText="1"/>
    </xf>
    <xf numFmtId="0" fontId="9" fillId="0" borderId="5" xfId="0" applyFont="1" applyFill="1" applyBorder="1" applyAlignment="1" applyProtection="1">
      <alignment horizontal="center"/>
    </xf>
    <xf numFmtId="0" fontId="9" fillId="27" borderId="5" xfId="0" applyFont="1" applyFill="1" applyBorder="1" applyAlignment="1" applyProtection="1">
      <alignment horizontal="center"/>
    </xf>
    <xf numFmtId="3" fontId="9" fillId="0" borderId="5" xfId="0" applyNumberFormat="1" applyFont="1" applyFill="1" applyBorder="1" applyAlignment="1" applyProtection="1">
      <alignment horizontal="center"/>
    </xf>
    <xf numFmtId="4" fontId="9" fillId="0" borderId="5" xfId="0" applyNumberFormat="1" applyFont="1" applyFill="1" applyBorder="1" applyAlignment="1" applyProtection="1">
      <alignment horizontal="center"/>
    </xf>
    <xf numFmtId="0" fontId="25" fillId="0" borderId="5" xfId="27" applyFont="1" applyFill="1" applyBorder="1" applyAlignment="1" applyProtection="1">
      <alignment horizontal="center"/>
    </xf>
    <xf numFmtId="0" fontId="25" fillId="27" borderId="5" xfId="27" applyFont="1" applyFill="1" applyBorder="1" applyAlignment="1" applyProtection="1">
      <alignment horizontal="center"/>
    </xf>
    <xf numFmtId="3" fontId="25" fillId="0" borderId="5" xfId="27" applyNumberFormat="1" applyFont="1" applyFill="1" applyBorder="1" applyAlignment="1" applyProtection="1">
      <alignment horizontal="center"/>
    </xf>
    <xf numFmtId="4" fontId="25" fillId="0" borderId="5" xfId="27" applyNumberFormat="1" applyFont="1" applyFill="1" applyBorder="1" applyAlignment="1" applyProtection="1">
      <alignment horizontal="center"/>
    </xf>
    <xf numFmtId="0" fontId="9" fillId="0" borderId="7" xfId="0" applyFont="1" applyFill="1" applyBorder="1" applyAlignment="1" applyProtection="1">
      <alignment horizontal="center"/>
    </xf>
    <xf numFmtId="0" fontId="9" fillId="27" borderId="7" xfId="0" applyFont="1" applyFill="1" applyBorder="1" applyAlignment="1" applyProtection="1">
      <alignment horizontal="center"/>
    </xf>
    <xf numFmtId="3" fontId="9" fillId="0" borderId="7" xfId="0" applyNumberFormat="1" applyFont="1" applyFill="1" applyBorder="1" applyAlignment="1" applyProtection="1">
      <alignment horizontal="center"/>
    </xf>
    <xf numFmtId="4" fontId="9" fillId="0" borderId="7" xfId="0" applyNumberFormat="1" applyFont="1" applyFill="1" applyBorder="1" applyAlignment="1" applyProtection="1">
      <alignment horizontal="center"/>
    </xf>
    <xf numFmtId="0" fontId="9" fillId="0" borderId="43" xfId="0" applyFont="1" applyFill="1" applyBorder="1" applyAlignment="1" applyProtection="1">
      <alignment horizontal="center"/>
    </xf>
    <xf numFmtId="0" fontId="9" fillId="0" borderId="13" xfId="0" applyFont="1" applyFill="1" applyBorder="1" applyAlignment="1" applyProtection="1">
      <alignment horizontal="center"/>
    </xf>
    <xf numFmtId="0" fontId="9" fillId="27" borderId="13" xfId="0" applyFont="1" applyFill="1" applyBorder="1" applyAlignment="1" applyProtection="1">
      <alignment horizontal="center"/>
    </xf>
    <xf numFmtId="3" fontId="9" fillId="0" borderId="13" xfId="0" applyNumberFormat="1" applyFont="1" applyFill="1" applyBorder="1" applyAlignment="1" applyProtection="1">
      <alignment horizontal="center"/>
    </xf>
    <xf numFmtId="4" fontId="9" fillId="0" borderId="13" xfId="0" applyNumberFormat="1"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44" xfId="0" applyFont="1" applyFill="1" applyBorder="1" applyAlignment="1" applyProtection="1">
      <alignment horizontal="center"/>
    </xf>
    <xf numFmtId="0" fontId="9" fillId="0" borderId="15" xfId="0" applyFont="1" applyFill="1" applyBorder="1" applyAlignment="1" applyProtection="1">
      <alignment horizontal="center"/>
    </xf>
    <xf numFmtId="0" fontId="25" fillId="0" borderId="44" xfId="27" applyFont="1" applyFill="1" applyBorder="1" applyAlignment="1" applyProtection="1">
      <alignment horizontal="center"/>
    </xf>
    <xf numFmtId="0" fontId="25" fillId="0" borderId="15" xfId="27" applyFont="1" applyFill="1" applyBorder="1" applyAlignment="1" applyProtection="1">
      <alignment horizontal="center"/>
    </xf>
    <xf numFmtId="3" fontId="49" fillId="0" borderId="32" xfId="52" applyNumberFormat="1" applyFont="1" applyFill="1" applyBorder="1" applyAlignment="1">
      <alignment horizontal="center" vertical="center" wrapText="1"/>
    </xf>
    <xf numFmtId="4" fontId="49" fillId="0" borderId="32" xfId="52" applyNumberFormat="1" applyFont="1" applyFill="1" applyBorder="1" applyAlignment="1">
      <alignment horizontal="center" vertical="center" wrapText="1"/>
    </xf>
    <xf numFmtId="3" fontId="49" fillId="0" borderId="33" xfId="52" applyNumberFormat="1" applyFont="1" applyFill="1" applyBorder="1" applyAlignment="1">
      <alignment horizontal="center" vertical="center" wrapText="1"/>
    </xf>
    <xf numFmtId="0" fontId="25" fillId="0" borderId="28" xfId="52" applyFont="1" applyFill="1" applyBorder="1" applyAlignment="1">
      <alignment horizontal="center" vertical="center" wrapText="1"/>
    </xf>
    <xf numFmtId="0" fontId="25" fillId="0" borderId="29" xfId="27" applyFont="1" applyFill="1" applyBorder="1" applyAlignment="1" applyProtection="1">
      <alignment horizontal="center"/>
    </xf>
    <xf numFmtId="0" fontId="25" fillId="0" borderId="8" xfId="27" applyFont="1" applyFill="1" applyBorder="1" applyAlignment="1" applyProtection="1">
      <alignment horizontal="center"/>
    </xf>
    <xf numFmtId="0" fontId="25" fillId="27" borderId="8" xfId="27" applyFont="1" applyFill="1" applyBorder="1" applyAlignment="1" applyProtection="1">
      <alignment horizontal="center"/>
    </xf>
    <xf numFmtId="3" fontId="25" fillId="0" borderId="8" xfId="27" applyNumberFormat="1" applyFont="1" applyFill="1" applyBorder="1" applyAlignment="1" applyProtection="1">
      <alignment horizontal="center"/>
    </xf>
    <xf numFmtId="4" fontId="25" fillId="0" borderId="8" xfId="27" applyNumberFormat="1" applyFont="1" applyFill="1" applyBorder="1" applyAlignment="1" applyProtection="1">
      <alignment horizontal="center"/>
    </xf>
    <xf numFmtId="0" fontId="25" fillId="0" borderId="9" xfId="27" applyFont="1" applyFill="1" applyBorder="1" applyAlignment="1" applyProtection="1">
      <alignment horizontal="center"/>
    </xf>
    <xf numFmtId="0" fontId="9" fillId="0" borderId="45" xfId="0" applyFont="1" applyFill="1" applyBorder="1" applyAlignment="1" applyProtection="1">
      <alignment horizontal="center"/>
    </xf>
    <xf numFmtId="0" fontId="9" fillId="0" borderId="17" xfId="0" applyFont="1" applyFill="1" applyBorder="1" applyAlignment="1" applyProtection="1">
      <alignment horizontal="center"/>
    </xf>
    <xf numFmtId="0" fontId="9" fillId="27" borderId="17" xfId="0" applyFont="1" applyFill="1" applyBorder="1" applyAlignment="1" applyProtection="1">
      <alignment horizontal="center"/>
    </xf>
    <xf numFmtId="3" fontId="9" fillId="0" borderId="17" xfId="0" applyNumberFormat="1" applyFont="1" applyFill="1" applyBorder="1" applyAlignment="1" applyProtection="1">
      <alignment horizontal="center"/>
    </xf>
    <xf numFmtId="4" fontId="9" fillId="0" borderId="17" xfId="0" applyNumberFormat="1" applyFont="1" applyFill="1" applyBorder="1" applyAlignment="1" applyProtection="1">
      <alignment horizontal="center"/>
    </xf>
    <xf numFmtId="0" fontId="9" fillId="0" borderId="18" xfId="0" applyFont="1" applyFill="1" applyBorder="1" applyAlignment="1" applyProtection="1">
      <alignment horizontal="center"/>
    </xf>
    <xf numFmtId="0" fontId="25" fillId="0" borderId="57" xfId="27" applyFont="1" applyFill="1" applyBorder="1" applyAlignment="1" applyProtection="1">
      <alignment horizontal="center"/>
    </xf>
    <xf numFmtId="0" fontId="25" fillId="0" borderId="7" xfId="27" applyFont="1" applyFill="1" applyBorder="1" applyAlignment="1" applyProtection="1">
      <alignment horizontal="center"/>
    </xf>
    <xf numFmtId="0" fontId="25" fillId="27" borderId="7" xfId="27" applyFont="1" applyFill="1" applyBorder="1" applyAlignment="1" applyProtection="1">
      <alignment horizontal="center"/>
    </xf>
    <xf numFmtId="3" fontId="25" fillId="0" borderId="7" xfId="27" applyNumberFormat="1" applyFont="1" applyFill="1" applyBorder="1" applyAlignment="1" applyProtection="1">
      <alignment horizontal="center"/>
    </xf>
    <xf numFmtId="4" fontId="25" fillId="0" borderId="7" xfId="27" applyNumberFormat="1" applyFont="1" applyFill="1" applyBorder="1" applyAlignment="1" applyProtection="1">
      <alignment horizontal="center"/>
    </xf>
    <xf numFmtId="0" fontId="25" fillId="0" borderId="26" xfId="27" applyFont="1" applyFill="1" applyBorder="1" applyAlignment="1" applyProtection="1">
      <alignment horizontal="center"/>
    </xf>
    <xf numFmtId="3" fontId="49" fillId="0" borderId="21" xfId="52" applyNumberFormat="1" applyFont="1" applyFill="1" applyBorder="1" applyAlignment="1">
      <alignment horizontal="center" vertical="center" wrapText="1"/>
    </xf>
    <xf numFmtId="0" fontId="9" fillId="0" borderId="57" xfId="0" applyFont="1" applyFill="1" applyBorder="1" applyAlignment="1" applyProtection="1">
      <alignment horizontal="center"/>
    </xf>
    <xf numFmtId="0" fontId="9" fillId="0" borderId="26" xfId="0" applyFont="1" applyFill="1" applyBorder="1" applyAlignment="1" applyProtection="1">
      <alignment horizontal="center"/>
    </xf>
    <xf numFmtId="3" fontId="9" fillId="0" borderId="15" xfId="0" applyNumberFormat="1" applyFont="1" applyFill="1" applyBorder="1" applyAlignment="1" applyProtection="1">
      <alignment horizontal="center"/>
    </xf>
    <xf numFmtId="3" fontId="9" fillId="0" borderId="24" xfId="0" applyNumberFormat="1" applyFont="1" applyFill="1" applyBorder="1" applyAlignment="1" applyProtection="1">
      <alignment horizontal="center"/>
    </xf>
    <xf numFmtId="3" fontId="25" fillId="0" borderId="27" xfId="52" applyNumberFormat="1" applyFont="1" applyFill="1" applyBorder="1" applyAlignment="1">
      <alignment horizontal="center" vertical="center" wrapText="1"/>
    </xf>
    <xf numFmtId="3" fontId="9" fillId="0" borderId="4" xfId="0" applyNumberFormat="1" applyFont="1" applyFill="1" applyBorder="1" applyAlignment="1" applyProtection="1">
      <alignment horizontal="center"/>
    </xf>
    <xf numFmtId="3" fontId="9" fillId="0" borderId="26" xfId="0" applyNumberFormat="1" applyFont="1" applyFill="1" applyBorder="1" applyAlignment="1" applyProtection="1">
      <alignment horizontal="center"/>
    </xf>
    <xf numFmtId="3" fontId="9" fillId="0" borderId="25" xfId="0" applyNumberFormat="1" applyFont="1" applyFill="1" applyBorder="1" applyAlignment="1" applyProtection="1">
      <alignment horizontal="center"/>
    </xf>
    <xf numFmtId="3" fontId="9" fillId="0" borderId="18" xfId="0" applyNumberFormat="1" applyFont="1" applyFill="1" applyBorder="1" applyAlignment="1" applyProtection="1">
      <alignment horizontal="center"/>
    </xf>
    <xf numFmtId="3" fontId="9" fillId="0" borderId="7"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center" vertical="center"/>
    </xf>
    <xf numFmtId="3" fontId="9" fillId="0" borderId="17" xfId="0" applyNumberFormat="1" applyFont="1" applyFill="1" applyBorder="1" applyAlignment="1" applyProtection="1">
      <alignment horizontal="center" vertical="center"/>
    </xf>
    <xf numFmtId="0" fontId="49" fillId="0" borderId="0" xfId="57" applyFont="1" applyBorder="1" applyAlignment="1">
      <alignment horizontal="left" vertical="center" wrapText="1"/>
    </xf>
    <xf numFmtId="0" fontId="49" fillId="0" borderId="0" xfId="52" applyFont="1" applyFill="1" applyBorder="1" applyAlignment="1">
      <alignment horizontal="left" vertical="center" wrapText="1"/>
    </xf>
    <xf numFmtId="0" fontId="55" fillId="0" borderId="0" xfId="57" applyFont="1" applyAlignment="1">
      <alignment horizontal="left" vertical="center"/>
    </xf>
    <xf numFmtId="49" fontId="62" fillId="0" borderId="0" xfId="0" applyNumberFormat="1" applyFont="1" applyFill="1" applyBorder="1" applyAlignment="1">
      <alignment horizontal="left" vertical="center" wrapText="1"/>
    </xf>
    <xf numFmtId="0" fontId="60" fillId="0" borderId="0" xfId="0" applyFont="1" applyFill="1" applyAlignment="1">
      <alignment horizontal="center" vertical="center"/>
    </xf>
    <xf numFmtId="0" fontId="59" fillId="0" borderId="0" xfId="0" applyFont="1" applyBorder="1" applyAlignment="1">
      <alignment horizontal="center"/>
    </xf>
    <xf numFmtId="0" fontId="60" fillId="0" borderId="27"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49" fontId="20" fillId="0" borderId="0" xfId="26" applyNumberFormat="1" applyFont="1" applyFill="1" applyBorder="1" applyAlignment="1">
      <alignment horizontal="left" vertical="center" wrapText="1"/>
    </xf>
    <xf numFmtId="49" fontId="9" fillId="0" borderId="0" xfId="26" applyNumberFormat="1" applyFont="1" applyFill="1" applyBorder="1" applyAlignment="1">
      <alignment horizontal="left" vertical="center" wrapText="1"/>
    </xf>
    <xf numFmtId="0" fontId="6" fillId="0" borderId="5" xfId="26" applyFont="1" applyFill="1" applyBorder="1" applyAlignment="1">
      <alignment horizontal="center" vertical="center" wrapText="1"/>
    </xf>
    <xf numFmtId="0" fontId="6" fillId="0" borderId="11" xfId="26" applyFont="1" applyFill="1" applyBorder="1" applyAlignment="1">
      <alignment horizontal="center" vertical="center" wrapText="1"/>
    </xf>
    <xf numFmtId="0" fontId="6" fillId="0" borderId="12" xfId="26" applyFont="1" applyFill="1" applyBorder="1" applyAlignment="1">
      <alignment horizontal="center" vertical="center" wrapText="1"/>
    </xf>
    <xf numFmtId="0" fontId="6" fillId="0" borderId="16" xfId="26" applyFont="1" applyFill="1" applyBorder="1" applyAlignment="1">
      <alignment horizontal="center" vertical="center" wrapText="1"/>
    </xf>
    <xf numFmtId="0" fontId="6" fillId="0" borderId="27" xfId="26" applyFont="1" applyFill="1" applyBorder="1" applyAlignment="1">
      <alignment horizontal="center" vertical="center" wrapText="1"/>
    </xf>
    <xf numFmtId="0" fontId="6" fillId="0" borderId="28" xfId="26" applyFont="1" applyFill="1" applyBorder="1" applyAlignment="1">
      <alignment horizontal="center" vertical="center" wrapText="1"/>
    </xf>
    <xf numFmtId="0" fontId="6" fillId="0" borderId="0" xfId="26" applyFont="1" applyFill="1" applyBorder="1" applyAlignment="1">
      <alignment horizontal="center" vertical="center"/>
    </xf>
    <xf numFmtId="0" fontId="6" fillId="0" borderId="0" xfId="26" applyFont="1" applyBorder="1" applyAlignment="1">
      <alignment horizontal="center" vertical="center"/>
    </xf>
    <xf numFmtId="0" fontId="6" fillId="0" borderId="66" xfId="26" applyFont="1" applyFill="1" applyBorder="1" applyAlignment="1">
      <alignment horizontal="center" vertical="center" wrapText="1"/>
    </xf>
    <xf numFmtId="0" fontId="6" fillId="0" borderId="24" xfId="26" applyFont="1" applyFill="1" applyBorder="1" applyAlignment="1">
      <alignment horizontal="center" vertical="center" wrapText="1"/>
    </xf>
    <xf numFmtId="0" fontId="6" fillId="0" borderId="10" xfId="26" applyFont="1" applyFill="1" applyBorder="1" applyAlignment="1">
      <alignment horizontal="center" vertical="center" wrapText="1"/>
    </xf>
    <xf numFmtId="0" fontId="6" fillId="0" borderId="13" xfId="26" applyFont="1" applyFill="1" applyBorder="1" applyAlignment="1">
      <alignment horizontal="center" vertical="center" wrapText="1"/>
    </xf>
    <xf numFmtId="0" fontId="6" fillId="0" borderId="14" xfId="26" applyFont="1" applyFill="1" applyBorder="1" applyAlignment="1">
      <alignment horizontal="center" vertical="center" wrapText="1"/>
    </xf>
    <xf numFmtId="0" fontId="6" fillId="0" borderId="15" xfId="26" applyFont="1" applyFill="1" applyBorder="1" applyAlignment="1">
      <alignment horizontal="center" vertical="center" wrapText="1"/>
    </xf>
    <xf numFmtId="0" fontId="10" fillId="0" borderId="0" xfId="26" applyFont="1" applyBorder="1" applyAlignment="1">
      <alignment horizontal="center" vertical="center" wrapText="1"/>
    </xf>
    <xf numFmtId="0" fontId="3" fillId="0" borderId="0" xfId="26" applyBorder="1" applyAlignment="1">
      <alignment horizontal="center"/>
    </xf>
    <xf numFmtId="49" fontId="20" fillId="0" borderId="0" xfId="0" applyNumberFormat="1" applyFont="1" applyFill="1" applyAlignment="1">
      <alignment horizontal="left" vertical="center" wrapText="1"/>
    </xf>
    <xf numFmtId="0" fontId="6"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0" xfId="0" applyFont="1" applyBorder="1" applyAlignment="1">
      <alignment horizont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20" fillId="0" borderId="0" xfId="0" applyNumberFormat="1" applyFont="1" applyFill="1" applyBorder="1" applyAlignment="1">
      <alignment vertical="center" wrapText="1"/>
    </xf>
    <xf numFmtId="0" fontId="6" fillId="0" borderId="0" xfId="0" applyFont="1" applyFill="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Border="1" applyAlignment="1">
      <alignment horizontal="center"/>
    </xf>
    <xf numFmtId="0" fontId="6" fillId="0"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2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24" xfId="0" applyFont="1" applyFill="1" applyBorder="1" applyAlignment="1">
      <alignment horizontal="right" vertical="center" wrapText="1" indent="2"/>
    </xf>
    <xf numFmtId="0" fontId="11" fillId="0" borderId="10" xfId="0" applyFont="1" applyFill="1" applyBorder="1" applyAlignment="1">
      <alignment horizontal="right" vertical="center" wrapText="1" indent="2"/>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5" xfId="0" applyFont="1" applyFill="1" applyBorder="1" applyAlignment="1">
      <alignment horizontal="center" vertical="center" wrapText="1"/>
    </xf>
    <xf numFmtId="3" fontId="8" fillId="0" borderId="5" xfId="62" applyFill="1" applyBorder="1" applyAlignment="1">
      <alignment horizontal="center" vertical="center" wrapText="1"/>
    </xf>
    <xf numFmtId="3" fontId="8" fillId="0" borderId="15" xfId="62" applyFill="1" applyBorder="1">
      <alignment horizontal="right" vertical="center" wrapText="1" indent="1"/>
    </xf>
    <xf numFmtId="0" fontId="6" fillId="0" borderId="12" xfId="42" applyFont="1" applyFill="1" applyBorder="1" applyAlignment="1">
      <alignment horizontal="center" vertical="center" wrapText="1"/>
    </xf>
    <xf numFmtId="0" fontId="6" fillId="0" borderId="16" xfId="42" applyFont="1" applyFill="1" applyBorder="1" applyAlignment="1">
      <alignment horizontal="center" vertical="center" wrapText="1"/>
    </xf>
    <xf numFmtId="0" fontId="6" fillId="0" borderId="68" xfId="42" applyFont="1" applyFill="1" applyBorder="1" applyAlignment="1">
      <alignment horizontal="center" vertical="center" wrapText="1"/>
    </xf>
    <xf numFmtId="0" fontId="6" fillId="0" borderId="69" xfId="42" applyFont="1" applyFill="1" applyBorder="1" applyAlignment="1">
      <alignment horizontal="center" vertical="center" wrapText="1"/>
    </xf>
    <xf numFmtId="0" fontId="6" fillId="0" borderId="70" xfId="42" applyFont="1" applyFill="1" applyBorder="1" applyAlignment="1">
      <alignment horizontal="center" vertical="center" wrapText="1"/>
    </xf>
    <xf numFmtId="0" fontId="6" fillId="0" borderId="0" xfId="42" applyFont="1" applyFill="1" applyBorder="1" applyAlignment="1">
      <alignment horizontal="center" vertical="center"/>
    </xf>
    <xf numFmtId="0" fontId="8" fillId="0" borderId="0" xfId="42" applyFont="1" applyBorder="1" applyAlignment="1">
      <alignment horizont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wrapText="1"/>
    </xf>
    <xf numFmtId="0" fontId="6" fillId="0" borderId="14" xfId="42" applyFont="1" applyFill="1" applyBorder="1" applyAlignment="1">
      <alignment horizontal="center" vertical="center" wrapText="1"/>
    </xf>
    <xf numFmtId="0" fontId="6" fillId="0" borderId="27" xfId="42" applyFont="1" applyFill="1" applyBorder="1" applyAlignment="1">
      <alignment horizontal="center" vertical="center" wrapText="1"/>
    </xf>
    <xf numFmtId="0" fontId="6" fillId="0" borderId="28" xfId="42" applyFont="1" applyFill="1" applyBorder="1" applyAlignment="1">
      <alignment horizontal="center" vertical="center" wrapText="1"/>
    </xf>
    <xf numFmtId="0" fontId="6" fillId="0" borderId="66" xfId="42" applyFont="1" applyFill="1" applyBorder="1" applyAlignment="1">
      <alignment horizontal="center" vertical="center" wrapText="1"/>
    </xf>
    <xf numFmtId="0" fontId="6" fillId="0" borderId="10" xfId="42" applyFont="1" applyFill="1" applyBorder="1" applyAlignment="1">
      <alignment horizontal="center" vertical="center" wrapText="1"/>
    </xf>
    <xf numFmtId="0" fontId="8" fillId="0" borderId="8" xfId="42" applyFill="1" applyBorder="1"/>
    <xf numFmtId="0" fontId="6" fillId="0" borderId="43" xfId="42" applyFont="1" applyFill="1" applyBorder="1" applyAlignment="1">
      <alignment horizontal="center" vertical="center" wrapText="1"/>
    </xf>
    <xf numFmtId="0" fontId="6" fillId="0" borderId="29" xfId="42" applyFont="1" applyFill="1" applyBorder="1" applyAlignment="1">
      <alignment horizontal="center" vertical="center" wrapText="1"/>
    </xf>
    <xf numFmtId="0" fontId="6" fillId="0" borderId="8" xfId="42" applyFont="1" applyFill="1" applyBorder="1" applyAlignment="1">
      <alignment horizontal="center" vertical="center" wrapText="1"/>
    </xf>
    <xf numFmtId="0" fontId="3" fillId="0" borderId="0" xfId="42" applyFont="1" applyBorder="1" applyAlignment="1">
      <alignment horizontal="center"/>
    </xf>
    <xf numFmtId="0" fontId="6" fillId="0" borderId="0" xfId="0" applyFont="1" applyAlignment="1">
      <alignment horizontal="center" vertical="center"/>
    </xf>
    <xf numFmtId="0" fontId="6" fillId="0" borderId="7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right" vertical="center" wrapText="1" indent="2"/>
    </xf>
    <xf numFmtId="0" fontId="3" fillId="0" borderId="0" xfId="0" applyFont="1" applyBorder="1" applyAlignment="1">
      <alignment horizontal="right" vertical="center" wrapText="1" indent="1"/>
    </xf>
    <xf numFmtId="3" fontId="3" fillId="0" borderId="0" xfId="64" applyBorder="1">
      <alignment horizontal="right" vertical="center" wrapText="1" indent="1"/>
    </xf>
    <xf numFmtId="3" fontId="3" fillId="0" borderId="13" xfId="64" applyFill="1" applyBorder="1" applyAlignment="1">
      <alignment horizontal="center" vertical="center" wrapText="1"/>
    </xf>
    <xf numFmtId="0" fontId="3" fillId="0" borderId="0" xfId="0" applyFont="1" applyFill="1" applyBorder="1" applyAlignment="1">
      <alignment horizontal="center" vertical="center"/>
    </xf>
    <xf numFmtId="0" fontId="23" fillId="0" borderId="0" xfId="46" applyFont="1" applyFill="1" applyBorder="1" applyAlignment="1">
      <alignment horizontal="center" vertical="center"/>
    </xf>
    <xf numFmtId="0" fontId="16" fillId="0" borderId="0" xfId="46" applyFont="1" applyFill="1" applyBorder="1" applyAlignment="1">
      <alignment horizontal="center" vertical="center" wrapText="1"/>
    </xf>
    <xf numFmtId="0" fontId="25" fillId="0" borderId="0" xfId="46" applyFont="1" applyFill="1" applyBorder="1" applyAlignment="1">
      <alignment horizontal="left" vertical="center" wrapText="1" indent="1"/>
    </xf>
    <xf numFmtId="0" fontId="16" fillId="0" borderId="15" xfId="46" applyFont="1" applyBorder="1" applyAlignment="1">
      <alignment horizontal="center" vertical="center" wrapText="1"/>
    </xf>
    <xf numFmtId="0" fontId="16" fillId="0" borderId="9" xfId="46" applyFont="1" applyBorder="1" applyAlignment="1">
      <alignment horizontal="center" vertical="center" wrapText="1"/>
    </xf>
    <xf numFmtId="0" fontId="23" fillId="0" borderId="66" xfId="46" applyFont="1" applyFill="1" applyBorder="1" applyAlignment="1">
      <alignment horizontal="center" vertical="center"/>
    </xf>
    <xf numFmtId="0" fontId="23" fillId="0" borderId="13" xfId="46" applyFont="1" applyFill="1" applyBorder="1" applyAlignment="1">
      <alignment horizontal="center" vertical="center"/>
    </xf>
    <xf numFmtId="0" fontId="23" fillId="0" borderId="14" xfId="46" applyFont="1" applyFill="1" applyBorder="1" applyAlignment="1">
      <alignment horizontal="center" vertical="center"/>
    </xf>
    <xf numFmtId="0" fontId="16" fillId="0" borderId="44" xfId="46" applyFont="1" applyBorder="1" applyAlignment="1">
      <alignment horizontal="center" vertical="center" wrapText="1"/>
    </xf>
    <xf numFmtId="0" fontId="16" fillId="0" borderId="29" xfId="46" applyFont="1" applyBorder="1" applyAlignment="1">
      <alignment horizontal="center" vertical="center" wrapText="1"/>
    </xf>
    <xf numFmtId="0" fontId="16" fillId="0" borderId="5" xfId="46" applyFont="1" applyBorder="1" applyAlignment="1">
      <alignment horizontal="center" vertical="center" wrapText="1"/>
    </xf>
    <xf numFmtId="0" fontId="16" fillId="0" borderId="8" xfId="46" applyFont="1" applyBorder="1" applyAlignment="1">
      <alignment horizontal="center" vertical="center" wrapText="1"/>
    </xf>
    <xf numFmtId="0" fontId="22" fillId="0" borderId="0" xfId="0" applyFont="1" applyFill="1" applyBorder="1" applyAlignment="1">
      <alignment horizontal="center" vertical="center"/>
    </xf>
    <xf numFmtId="0" fontId="16" fillId="0" borderId="35" xfId="46" applyFont="1" applyFill="1" applyBorder="1" applyAlignment="1">
      <alignment horizontal="center" vertical="center" wrapText="1"/>
    </xf>
    <xf numFmtId="0" fontId="23" fillId="0" borderId="18" xfId="51" applyFont="1" applyBorder="1" applyAlignment="1">
      <alignment horizontal="center" vertical="center"/>
    </xf>
    <xf numFmtId="0" fontId="23" fillId="0" borderId="33" xfId="51" applyFont="1" applyBorder="1" applyAlignment="1">
      <alignment horizontal="center" vertical="center"/>
    </xf>
    <xf numFmtId="0" fontId="23" fillId="0" borderId="48" xfId="51" applyFont="1" applyBorder="1" applyAlignment="1">
      <alignment horizontal="center" vertical="center"/>
    </xf>
    <xf numFmtId="0" fontId="23" fillId="0" borderId="30" xfId="51" applyFont="1" applyBorder="1" applyAlignment="1">
      <alignment horizontal="center" vertical="center"/>
    </xf>
    <xf numFmtId="0" fontId="23" fillId="0" borderId="68" xfId="51" applyFont="1" applyBorder="1" applyAlignment="1">
      <alignment horizontal="center" vertical="center"/>
    </xf>
    <xf numFmtId="0" fontId="23" fillId="0" borderId="66" xfId="51" applyFont="1" applyBorder="1" applyAlignment="1">
      <alignment horizontal="center" vertical="center"/>
    </xf>
    <xf numFmtId="0" fontId="23" fillId="0" borderId="54" xfId="51" applyFont="1" applyBorder="1" applyAlignment="1">
      <alignment horizontal="center" vertical="center"/>
    </xf>
    <xf numFmtId="0" fontId="23" fillId="0" borderId="73" xfId="51" applyFont="1" applyBorder="1" applyAlignment="1">
      <alignment horizontal="center" vertical="center"/>
    </xf>
    <xf numFmtId="0" fontId="23" fillId="0" borderId="55" xfId="51" applyFont="1" applyBorder="1" applyAlignment="1">
      <alignment horizontal="center" vertical="center"/>
    </xf>
    <xf numFmtId="0" fontId="23" fillId="0" borderId="0" xfId="51" applyFont="1" applyAlignment="1">
      <alignment horizontal="center" vertical="center"/>
    </xf>
    <xf numFmtId="0" fontId="23" fillId="0" borderId="51" xfId="51" applyFont="1" applyBorder="1" applyAlignment="1">
      <alignment horizontal="center" vertical="center"/>
    </xf>
    <xf numFmtId="0" fontId="23" fillId="0" borderId="13" xfId="51" applyFont="1" applyBorder="1" applyAlignment="1">
      <alignment horizontal="center" vertical="center"/>
    </xf>
    <xf numFmtId="0" fontId="23" fillId="0" borderId="14" xfId="51" applyFont="1" applyBorder="1" applyAlignment="1">
      <alignment horizontal="center" vertical="center"/>
    </xf>
    <xf numFmtId="0" fontId="23" fillId="0" borderId="0" xfId="51" applyFont="1" applyBorder="1" applyAlignment="1">
      <alignment horizontal="center" vertical="center"/>
    </xf>
    <xf numFmtId="0" fontId="23" fillId="0" borderId="49" xfId="51" applyFont="1" applyBorder="1" applyAlignment="1">
      <alignment horizontal="center" vertical="center" wrapText="1"/>
    </xf>
    <xf numFmtId="0" fontId="23" fillId="0" borderId="72" xfId="51" applyFont="1" applyBorder="1" applyAlignment="1">
      <alignment horizontal="center" vertical="center" wrapText="1"/>
    </xf>
    <xf numFmtId="0" fontId="23" fillId="0" borderId="50" xfId="51" applyFont="1" applyBorder="1" applyAlignment="1">
      <alignment horizontal="center" vertical="center" wrapText="1"/>
    </xf>
    <xf numFmtId="0" fontId="23" fillId="0" borderId="17" xfId="51" applyFont="1" applyBorder="1" applyAlignment="1">
      <alignment horizontal="center" vertical="center"/>
    </xf>
    <xf numFmtId="0" fontId="23" fillId="0" borderId="32" xfId="51" applyFont="1" applyBorder="1" applyAlignment="1">
      <alignment horizontal="center" vertical="center"/>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right" vertical="center" wrapText="1" indent="2"/>
    </xf>
    <xf numFmtId="0" fontId="6" fillId="0" borderId="10" xfId="0" applyFont="1" applyFill="1" applyBorder="1" applyAlignment="1">
      <alignment horizontal="right" vertical="center" wrapText="1" indent="2"/>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0" xfId="26" applyFont="1" applyFill="1" applyAlignment="1">
      <alignment horizontal="center" vertical="center"/>
    </xf>
    <xf numFmtId="0" fontId="6" fillId="0" borderId="0" xfId="0" applyFont="1" applyFill="1" applyBorder="1" applyAlignment="1">
      <alignment horizontal="right" vertical="center" wrapText="1" indent="2"/>
    </xf>
    <xf numFmtId="0" fontId="6" fillId="0" borderId="0" xfId="0" applyFont="1" applyFill="1" applyBorder="1" applyAlignment="1">
      <alignment horizontal="right" vertical="center" wrapText="1" indent="1"/>
    </xf>
    <xf numFmtId="0" fontId="6" fillId="0" borderId="11" xfId="0" applyFont="1" applyFill="1" applyBorder="1" applyAlignment="1">
      <alignment horizontal="center" vertical="center" wrapText="1"/>
    </xf>
    <xf numFmtId="0" fontId="6" fillId="0" borderId="8" xfId="0" applyFont="1" applyFill="1" applyBorder="1" applyAlignment="1">
      <alignment horizontal="right" vertical="center" wrapText="1" indent="2"/>
    </xf>
    <xf numFmtId="0" fontId="6" fillId="0" borderId="0" xfId="0" applyFont="1" applyFill="1" applyAlignment="1">
      <alignment horizontal="center"/>
    </xf>
    <xf numFmtId="0" fontId="8" fillId="0" borderId="0" xfId="0" applyFont="1" applyFill="1" applyBorder="1" applyAlignment="1">
      <alignment horizontal="center"/>
    </xf>
    <xf numFmtId="0" fontId="10" fillId="0" borderId="12"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24" borderId="5" xfId="0" applyFont="1" applyFill="1" applyBorder="1" applyAlignment="1">
      <alignment horizontal="center" vertical="center" wrapText="1"/>
    </xf>
    <xf numFmtId="0" fontId="6" fillId="24" borderId="8" xfId="0" applyFont="1" applyFill="1" applyBorder="1" applyAlignment="1">
      <alignment horizontal="right" vertical="center" wrapText="1" indent="2"/>
    </xf>
    <xf numFmtId="0" fontId="3" fillId="24" borderId="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6" fillId="24" borderId="27"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28" xfId="0" applyFont="1" applyFill="1" applyBorder="1" applyAlignment="1">
      <alignment horizontal="center" vertical="center" wrapText="1"/>
    </xf>
    <xf numFmtId="0" fontId="6" fillId="24" borderId="66"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10" xfId="0" applyFont="1" applyFill="1" applyBorder="1" applyAlignment="1">
      <alignment horizontal="right" vertical="center" wrapText="1" indent="2"/>
    </xf>
    <xf numFmtId="0" fontId="6" fillId="0" borderId="0" xfId="47" applyFont="1" applyAlignment="1">
      <alignment horizontal="center"/>
    </xf>
    <xf numFmtId="0" fontId="6" fillId="0" borderId="0" xfId="47" applyFont="1" applyFill="1" applyAlignment="1">
      <alignment horizontal="center" vertical="center" wrapText="1"/>
    </xf>
    <xf numFmtId="0" fontId="3" fillId="0" borderId="0" xfId="47" applyFont="1" applyFill="1" applyBorder="1" applyAlignment="1">
      <alignment horizontal="center"/>
    </xf>
    <xf numFmtId="0" fontId="6" fillId="0" borderId="27" xfId="47" applyFont="1" applyFill="1" applyBorder="1" applyAlignment="1">
      <alignment horizontal="center" vertical="center" wrapText="1"/>
    </xf>
    <xf numFmtId="0" fontId="6" fillId="0" borderId="12" xfId="47" applyFont="1" applyFill="1" applyBorder="1" applyAlignment="1">
      <alignment horizontal="center" vertical="center" wrapText="1"/>
    </xf>
    <xf numFmtId="0" fontId="6" fillId="0" borderId="28" xfId="47" applyFont="1" applyFill="1" applyBorder="1" applyAlignment="1">
      <alignment horizontal="center" vertical="center" wrapText="1"/>
    </xf>
    <xf numFmtId="0" fontId="6" fillId="0" borderId="66" xfId="47" applyFont="1" applyFill="1" applyBorder="1" applyAlignment="1">
      <alignment horizontal="center" vertical="center" wrapText="1"/>
    </xf>
    <xf numFmtId="0" fontId="6" fillId="0" borderId="24" xfId="47" applyFont="1" applyFill="1" applyBorder="1" applyAlignment="1">
      <alignment horizontal="right" vertical="center" wrapText="1" indent="2"/>
    </xf>
    <xf numFmtId="0" fontId="6" fillId="0" borderId="10" xfId="47" applyFont="1" applyFill="1" applyBorder="1" applyAlignment="1">
      <alignment horizontal="right" vertical="center" wrapText="1" indent="2"/>
    </xf>
    <xf numFmtId="0" fontId="6" fillId="0" borderId="13" xfId="47" applyFont="1" applyFill="1" applyBorder="1" applyAlignment="1">
      <alignment horizontal="center" vertical="center" wrapText="1"/>
    </xf>
    <xf numFmtId="0" fontId="6" fillId="0" borderId="14" xfId="47" applyFont="1" applyFill="1" applyBorder="1" applyAlignment="1">
      <alignment horizontal="center" vertical="center" wrapText="1"/>
    </xf>
    <xf numFmtId="0" fontId="6" fillId="0" borderId="5" xfId="47" applyFont="1" applyFill="1" applyBorder="1" applyAlignment="1">
      <alignment horizontal="center" vertical="center" wrapText="1"/>
    </xf>
    <xf numFmtId="3" fontId="3" fillId="0" borderId="5" xfId="63" applyFill="1" applyBorder="1" applyAlignment="1">
      <alignment horizontal="center" vertical="center" wrapText="1"/>
    </xf>
    <xf numFmtId="3" fontId="3" fillId="0" borderId="15" xfId="63" applyFill="1" applyBorder="1" applyAlignment="1">
      <alignment horizontal="center" vertical="center" wrapText="1"/>
    </xf>
    <xf numFmtId="0" fontId="3" fillId="0" borderId="5" xfId="47" applyFont="1" applyFill="1" applyBorder="1" applyAlignment="1">
      <alignment horizontal="right" vertical="center" wrapText="1" indent="2"/>
    </xf>
    <xf numFmtId="0" fontId="3" fillId="0" borderId="8" xfId="47" applyFont="1" applyFill="1" applyBorder="1" applyAlignment="1">
      <alignment horizontal="right" vertical="center" wrapText="1" indent="2"/>
    </xf>
    <xf numFmtId="0" fontId="3" fillId="0" borderId="5" xfId="47" applyFont="1" applyFill="1" applyBorder="1" applyAlignment="1">
      <alignment horizontal="center" vertical="center" wrapText="1"/>
    </xf>
    <xf numFmtId="0" fontId="3" fillId="0" borderId="8" xfId="47" applyFont="1" applyFill="1" applyBorder="1" applyAlignment="1">
      <alignment horizontal="center" vertical="center" wrapText="1"/>
    </xf>
    <xf numFmtId="0" fontId="6" fillId="0" borderId="0" xfId="47" applyFont="1" applyFill="1" applyAlignment="1">
      <alignment horizontal="center" vertical="center"/>
    </xf>
    <xf numFmtId="0" fontId="3" fillId="0" borderId="0" xfId="47" applyFont="1" applyBorder="1" applyAlignment="1">
      <alignment horizontal="center"/>
    </xf>
    <xf numFmtId="3" fontId="3" fillId="0" borderId="9" xfId="63" applyFill="1" applyBorder="1" applyAlignment="1">
      <alignment horizontal="center" vertical="center" wrapText="1"/>
    </xf>
    <xf numFmtId="49" fontId="20" fillId="0" borderId="0" xfId="47" applyNumberFormat="1" applyFont="1" applyFill="1" applyAlignment="1">
      <alignment horizontal="center" vertical="center" wrapText="1"/>
    </xf>
    <xf numFmtId="0" fontId="22" fillId="0" borderId="0" xfId="47" applyFont="1" applyFill="1" applyBorder="1" applyAlignment="1">
      <alignment horizontal="center" vertical="center"/>
    </xf>
    <xf numFmtId="0" fontId="6" fillId="0" borderId="0" xfId="47" applyFont="1" applyFill="1" applyBorder="1" applyAlignment="1">
      <alignment horizontal="center" vertical="center"/>
    </xf>
    <xf numFmtId="49" fontId="3" fillId="0" borderId="5" xfId="47" applyNumberFormat="1" applyFont="1" applyFill="1" applyBorder="1" applyAlignment="1">
      <alignment horizontal="center" vertical="center" wrapText="1"/>
    </xf>
    <xf numFmtId="3" fontId="3" fillId="0" borderId="5" xfId="63" applyFill="1" applyBorder="1">
      <alignment horizontal="right" vertical="center" wrapText="1" indent="1"/>
    </xf>
    <xf numFmtId="0" fontId="3" fillId="0" borderId="15" xfId="47" applyFont="1" applyFill="1" applyBorder="1" applyAlignment="1">
      <alignment horizontal="center" vertical="center" wrapText="1"/>
    </xf>
    <xf numFmtId="0" fontId="3" fillId="0" borderId="5" xfId="47"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0" xfId="66" applyFont="1" applyFill="1" applyBorder="1" applyAlignment="1">
      <alignment horizontal="center" vertical="center" wrapText="1"/>
    </xf>
    <xf numFmtId="0" fontId="3" fillId="0" borderId="0" xfId="0" applyFont="1" applyBorder="1" applyAlignment="1">
      <alignment horizontal="center"/>
    </xf>
    <xf numFmtId="0" fontId="6" fillId="0" borderId="0" xfId="57" applyFont="1" applyBorder="1" applyAlignment="1">
      <alignment horizontal="center" wrapText="1"/>
    </xf>
    <xf numFmtId="0" fontId="45" fillId="0" borderId="62" xfId="57" applyFont="1" applyBorder="1" applyAlignment="1">
      <alignment horizontal="center" wrapText="1"/>
    </xf>
    <xf numFmtId="0" fontId="45" fillId="0" borderId="48" xfId="57" applyFont="1" applyBorder="1" applyAlignment="1">
      <alignment horizontal="center" vertical="center" wrapText="1"/>
    </xf>
    <xf numFmtId="0" fontId="45" fillId="0" borderId="51" xfId="57" applyFont="1" applyBorder="1" applyAlignment="1">
      <alignment horizontal="center" vertical="center" wrapText="1"/>
    </xf>
    <xf numFmtId="0" fontId="45" fillId="0" borderId="30" xfId="57" applyFont="1" applyBorder="1" applyAlignment="1">
      <alignment horizontal="center" vertical="center" wrapText="1"/>
    </xf>
    <xf numFmtId="0" fontId="45" fillId="0" borderId="68" xfId="57" applyFont="1" applyFill="1" applyBorder="1" applyAlignment="1">
      <alignment horizontal="center" vertical="center"/>
    </xf>
    <xf numFmtId="0" fontId="45" fillId="0" borderId="73" xfId="57" applyFont="1" applyFill="1" applyBorder="1" applyAlignment="1">
      <alignment horizontal="center" vertical="center"/>
    </xf>
    <xf numFmtId="0" fontId="45" fillId="0" borderId="66" xfId="57" applyFont="1" applyFill="1" applyBorder="1" applyAlignment="1">
      <alignment horizontal="center" vertical="center"/>
    </xf>
    <xf numFmtId="0" fontId="45" fillId="0" borderId="54" xfId="57" applyFont="1" applyFill="1" applyBorder="1" applyAlignment="1">
      <alignment horizontal="center" vertical="center"/>
    </xf>
    <xf numFmtId="0" fontId="45" fillId="0" borderId="17" xfId="57" applyFont="1" applyFill="1" applyBorder="1" applyAlignment="1">
      <alignment horizontal="center" vertical="center" textRotation="90" wrapText="1"/>
    </xf>
    <xf numFmtId="0" fontId="45" fillId="0" borderId="32" xfId="57" applyFont="1" applyFill="1" applyBorder="1" applyAlignment="1">
      <alignment horizontal="center" vertical="center" textRotation="90" wrapText="1"/>
    </xf>
    <xf numFmtId="0" fontId="45" fillId="0" borderId="45" xfId="57" applyFont="1" applyFill="1" applyBorder="1" applyAlignment="1">
      <alignment horizontal="center" vertical="center" textRotation="90" wrapText="1"/>
    </xf>
    <xf numFmtId="0" fontId="45" fillId="0" borderId="50" xfId="57" applyFont="1" applyFill="1" applyBorder="1" applyAlignment="1">
      <alignment horizontal="center" vertical="center" textRotation="90" wrapText="1"/>
    </xf>
    <xf numFmtId="0" fontId="46" fillId="0" borderId="47" xfId="57" applyFont="1" applyBorder="1" applyAlignment="1">
      <alignment horizontal="center" textRotation="90" wrapText="1"/>
    </xf>
    <xf numFmtId="0" fontId="45" fillId="0" borderId="71" xfId="57" applyFont="1" applyFill="1" applyBorder="1" applyAlignment="1">
      <alignment horizontal="center" vertical="center" textRotation="90" wrapText="1"/>
    </xf>
    <xf numFmtId="0" fontId="45" fillId="0" borderId="67" xfId="57" applyFont="1" applyFill="1" applyBorder="1" applyAlignment="1">
      <alignment horizontal="center" vertical="center" textRotation="90" wrapText="1"/>
    </xf>
    <xf numFmtId="0" fontId="45" fillId="0" borderId="33" xfId="57" applyFont="1" applyFill="1" applyBorder="1" applyAlignment="1">
      <alignment horizontal="center" vertical="center" textRotation="90" wrapText="1"/>
    </xf>
    <xf numFmtId="0" fontId="6" fillId="0" borderId="58" xfId="57" applyFont="1" applyBorder="1" applyAlignment="1">
      <alignment horizontal="center" wrapText="1"/>
    </xf>
    <xf numFmtId="0" fontId="6" fillId="0" borderId="38" xfId="57" applyFont="1" applyBorder="1" applyAlignment="1">
      <alignment horizontal="center" wrapText="1"/>
    </xf>
    <xf numFmtId="0" fontId="6" fillId="0" borderId="53" xfId="57" applyFont="1" applyBorder="1" applyAlignment="1">
      <alignment horizontal="center" wrapText="1"/>
    </xf>
    <xf numFmtId="0" fontId="45" fillId="0" borderId="27" xfId="57" applyFont="1" applyBorder="1" applyAlignment="1">
      <alignment horizontal="center" vertical="center" wrapText="1"/>
    </xf>
    <xf numFmtId="0" fontId="45" fillId="0" borderId="12" xfId="57" applyFont="1" applyBorder="1" applyAlignment="1">
      <alignment horizontal="center" vertical="center" wrapText="1"/>
    </xf>
    <xf numFmtId="0" fontId="45" fillId="0" borderId="28" xfId="57" applyFont="1" applyBorder="1" applyAlignment="1">
      <alignment horizontal="center" vertical="center" wrapText="1"/>
    </xf>
    <xf numFmtId="0" fontId="45" fillId="0" borderId="13" xfId="57" applyFont="1" applyFill="1" applyBorder="1" applyAlignment="1">
      <alignment horizontal="center" vertical="center"/>
    </xf>
    <xf numFmtId="0" fontId="45" fillId="0" borderId="5" xfId="57" applyFont="1" applyFill="1" applyBorder="1" applyAlignment="1">
      <alignment horizontal="center" vertical="center" textRotation="90" wrapText="1"/>
    </xf>
    <xf numFmtId="0" fontId="45" fillId="0" borderId="8" xfId="57" applyFont="1" applyFill="1" applyBorder="1" applyAlignment="1">
      <alignment horizontal="center" vertical="center" textRotation="90" wrapText="1"/>
    </xf>
    <xf numFmtId="0" fontId="45" fillId="0" borderId="24" xfId="57" applyFont="1" applyFill="1" applyBorder="1" applyAlignment="1">
      <alignment horizontal="center" vertical="center" textRotation="90" wrapText="1"/>
    </xf>
    <xf numFmtId="0" fontId="45" fillId="0" borderId="10" xfId="57" applyFont="1" applyFill="1" applyBorder="1" applyAlignment="1">
      <alignment horizontal="center" vertical="center" textRotation="90" wrapText="1"/>
    </xf>
    <xf numFmtId="0" fontId="47" fillId="0" borderId="8" xfId="57" applyFont="1" applyFill="1" applyBorder="1" applyAlignment="1">
      <alignment horizontal="center" vertical="center" textRotation="90" wrapText="1"/>
    </xf>
    <xf numFmtId="0" fontId="46" fillId="0" borderId="0" xfId="57" applyFont="1" applyBorder="1" applyAlignment="1">
      <alignment horizontal="center" textRotation="90" wrapText="1"/>
    </xf>
    <xf numFmtId="0" fontId="45" fillId="0" borderId="8" xfId="57" applyFont="1" applyFill="1" applyBorder="1" applyAlignment="1">
      <alignment horizontal="center" vertical="center" wrapText="1"/>
    </xf>
    <xf numFmtId="3" fontId="45" fillId="0" borderId="13" xfId="57" applyNumberFormat="1" applyFont="1" applyFill="1" applyBorder="1" applyAlignment="1">
      <alignment horizontal="center" vertical="center" textRotation="90" wrapText="1"/>
    </xf>
    <xf numFmtId="3" fontId="45" fillId="0" borderId="5" xfId="57" applyNumberFormat="1" applyFont="1" applyFill="1" applyBorder="1" applyAlignment="1">
      <alignment horizontal="center" vertical="center" textRotation="90" wrapText="1"/>
    </xf>
    <xf numFmtId="3" fontId="45" fillId="0" borderId="8" xfId="57" applyNumberFormat="1" applyFont="1" applyFill="1" applyBorder="1" applyAlignment="1">
      <alignment horizontal="center" vertical="center" textRotation="90" wrapText="1"/>
    </xf>
    <xf numFmtId="3" fontId="47" fillId="0" borderId="13" xfId="57" applyNumberFormat="1" applyFont="1" applyFill="1" applyBorder="1" applyAlignment="1">
      <alignment horizontal="center" vertical="center" textRotation="90" wrapText="1"/>
    </xf>
    <xf numFmtId="3" fontId="47" fillId="0" borderId="5" xfId="57" applyNumberFormat="1" applyFont="1" applyFill="1" applyBorder="1" applyAlignment="1">
      <alignment horizontal="center" vertical="center" textRotation="90" wrapText="1"/>
    </xf>
    <xf numFmtId="3" fontId="47" fillId="0" borderId="8" xfId="57" applyNumberFormat="1" applyFont="1" applyFill="1" applyBorder="1" applyAlignment="1">
      <alignment horizontal="center" vertical="center" textRotation="90" wrapText="1"/>
    </xf>
    <xf numFmtId="0" fontId="10" fillId="0" borderId="27" xfId="57" applyFont="1" applyBorder="1" applyAlignment="1">
      <alignment horizontal="center" vertical="center" wrapText="1"/>
    </xf>
    <xf numFmtId="0" fontId="10" fillId="0" borderId="12" xfId="57" applyFont="1" applyBorder="1" applyAlignment="1">
      <alignment horizontal="center" vertical="center" wrapText="1"/>
    </xf>
    <xf numFmtId="0" fontId="10" fillId="0" borderId="28" xfId="57" applyFont="1" applyBorder="1" applyAlignment="1">
      <alignment horizontal="center" vertical="center" wrapText="1"/>
    </xf>
    <xf numFmtId="0" fontId="45" fillId="0" borderId="66" xfId="57" applyFont="1" applyFill="1" applyBorder="1" applyAlignment="1">
      <alignment horizontal="center" vertical="center" wrapText="1"/>
    </xf>
    <xf numFmtId="0" fontId="45" fillId="0" borderId="13" xfId="57" applyFont="1" applyFill="1" applyBorder="1" applyAlignment="1">
      <alignment horizontal="center" vertical="center" wrapText="1"/>
    </xf>
    <xf numFmtId="0" fontId="23" fillId="0" borderId="0" xfId="57" applyFont="1" applyBorder="1" applyAlignment="1">
      <alignment horizontal="center" wrapText="1"/>
    </xf>
    <xf numFmtId="0" fontId="47" fillId="0" borderId="13" xfId="57" applyFont="1" applyFill="1" applyBorder="1" applyAlignment="1">
      <alignment horizontal="center" vertical="center" wrapText="1"/>
    </xf>
    <xf numFmtId="0" fontId="45" fillId="0" borderId="14" xfId="57" applyFont="1" applyFill="1" applyBorder="1" applyAlignment="1">
      <alignment horizontal="center" vertical="center" textRotation="90" wrapText="1"/>
    </xf>
    <xf numFmtId="0" fontId="45" fillId="0" borderId="15" xfId="57" applyFont="1" applyFill="1" applyBorder="1" applyAlignment="1">
      <alignment horizontal="center" vertical="center" textRotation="90" wrapText="1"/>
    </xf>
    <xf numFmtId="0" fontId="45" fillId="0" borderId="9" xfId="57" applyFont="1" applyFill="1" applyBorder="1" applyAlignment="1">
      <alignment horizontal="center" vertical="center" textRotation="90" wrapText="1"/>
    </xf>
    <xf numFmtId="0" fontId="47" fillId="0" borderId="5" xfId="57" applyFont="1" applyFill="1" applyBorder="1" applyAlignment="1">
      <alignment horizontal="center" vertical="center" wrapText="1"/>
    </xf>
    <xf numFmtId="0" fontId="47" fillId="0" borderId="5" xfId="57" applyFont="1" applyFill="1" applyBorder="1" applyAlignment="1">
      <alignment horizontal="center" vertical="center" textRotation="90" wrapText="1"/>
    </xf>
    <xf numFmtId="0" fontId="47" fillId="27" borderId="5" xfId="57" applyFont="1" applyFill="1" applyBorder="1" applyAlignment="1">
      <alignment horizontal="center" vertical="center" textRotation="90" wrapText="1"/>
    </xf>
    <xf numFmtId="0" fontId="47" fillId="27" borderId="8" xfId="57" applyFont="1" applyFill="1" applyBorder="1" applyAlignment="1">
      <alignment horizontal="center" vertical="center" textRotation="90" wrapText="1"/>
    </xf>
    <xf numFmtId="0" fontId="45" fillId="0" borderId="5" xfId="57" applyFont="1" applyFill="1" applyBorder="1" applyAlignment="1">
      <alignment horizontal="left" textRotation="90" wrapText="1"/>
    </xf>
    <xf numFmtId="0" fontId="45" fillId="0" borderId="8" xfId="57" applyFont="1" applyFill="1" applyBorder="1" applyAlignment="1">
      <alignment horizontal="left" textRotation="90" wrapText="1"/>
    </xf>
    <xf numFmtId="1" fontId="45" fillId="0" borderId="5" xfId="57" applyNumberFormat="1" applyFont="1" applyFill="1" applyBorder="1" applyAlignment="1">
      <alignment horizontal="center" vertical="center" textRotation="90" wrapText="1"/>
    </xf>
    <xf numFmtId="1" fontId="45" fillId="0" borderId="8" xfId="57" applyNumberFormat="1" applyFont="1" applyFill="1" applyBorder="1" applyAlignment="1">
      <alignment horizontal="center" vertical="center" textRotation="90" wrapText="1"/>
    </xf>
    <xf numFmtId="0" fontId="45" fillId="0" borderId="13" xfId="57" applyFont="1" applyFill="1" applyBorder="1" applyAlignment="1">
      <alignment horizontal="center" vertical="center" textRotation="90" wrapText="1"/>
    </xf>
    <xf numFmtId="0" fontId="45" fillId="0" borderId="5" xfId="57" applyFont="1" applyFill="1" applyBorder="1" applyAlignment="1">
      <alignment horizontal="center" vertical="center" wrapText="1"/>
    </xf>
    <xf numFmtId="0" fontId="47" fillId="0" borderId="5" xfId="57" applyFont="1" applyFill="1" applyBorder="1" applyAlignment="1">
      <alignment horizontal="center" vertical="center"/>
    </xf>
    <xf numFmtId="0" fontId="47" fillId="0" borderId="5" xfId="57" applyFont="1" applyFill="1" applyBorder="1" applyAlignment="1">
      <alignment horizontal="left" vertical="center" textRotation="90" wrapText="1"/>
    </xf>
    <xf numFmtId="0" fontId="47" fillId="0" borderId="8" xfId="57" applyFont="1" applyFill="1" applyBorder="1" applyAlignment="1">
      <alignment horizontal="left" vertical="center" textRotation="90" wrapText="1"/>
    </xf>
    <xf numFmtId="0" fontId="45" fillId="0" borderId="5" xfId="57" applyFont="1" applyFill="1" applyBorder="1" applyAlignment="1">
      <alignment horizontal="left" vertical="center" textRotation="90" wrapText="1"/>
    </xf>
    <xf numFmtId="0" fontId="45" fillId="0" borderId="8" xfId="57" applyFont="1" applyFill="1" applyBorder="1" applyAlignment="1">
      <alignment horizontal="left" vertical="center" textRotation="90" wrapText="1"/>
    </xf>
  </cellXfs>
  <cellStyles count="74">
    <cellStyle name="20 % – Zvýraznění1" xfId="1"/>
    <cellStyle name="20 % – Zvýraznění2" xfId="2"/>
    <cellStyle name="20 % – Zvýraznění3" xfId="3"/>
    <cellStyle name="20 % – Zvýraznění4" xfId="4"/>
    <cellStyle name="20 % – Zvýraznění5" xfId="5"/>
    <cellStyle name="20 % – Zvýraznění6" xfId="6"/>
    <cellStyle name="40 % – Zvýraznění1" xfId="7"/>
    <cellStyle name="40 % – Zvýraznění2" xfId="8"/>
    <cellStyle name="40 % – Zvýraznění3" xfId="9"/>
    <cellStyle name="40 % – Zvýraznění4" xfId="10"/>
    <cellStyle name="40 % – Zvýraznění5" xfId="11"/>
    <cellStyle name="40 % – Zvýraznění6" xfId="12"/>
    <cellStyle name="60 % – Zvýraznění1" xfId="13"/>
    <cellStyle name="60 % – Zvýraznění2" xfId="14"/>
    <cellStyle name="60 % – Zvýraznění3" xfId="15"/>
    <cellStyle name="60 % – Zvýraznění4" xfId="16"/>
    <cellStyle name="60 % – Zvýraznění5" xfId="17"/>
    <cellStyle name="60 % – Zvýraznění6" xfId="18"/>
    <cellStyle name="Celkem" xfId="19"/>
    <cellStyle name="Čiarka" xfId="20" builtinId="3"/>
    <cellStyle name="Chybně" xfId="21"/>
    <cellStyle name="Kontrolní buňka" xfId="22"/>
    <cellStyle name="Název" xfId="23"/>
    <cellStyle name="názvy zar.hore" xfId="24"/>
    <cellStyle name="Neutrální" xfId="25"/>
    <cellStyle name="Normálna" xfId="0" builtinId="0"/>
    <cellStyle name="Normálna 2" xfId="26"/>
    <cellStyle name="Normálna 3" xfId="27"/>
    <cellStyle name="Normálna 4" xfId="28"/>
    <cellStyle name="Normálna_19.Osobit.TČ-I. HL. 2" xfId="29"/>
    <cellStyle name="Normálna_20.Osobit.TČ-II.HL." xfId="30"/>
    <cellStyle name="Normálna_21.Osobit.TČ-III. HL." xfId="31"/>
    <cellStyle name="Normálna_22.Osobit.TČ-IV. HL." xfId="32"/>
    <cellStyle name="Normálna_23.Osobit.TČ-VIII.HL." xfId="33"/>
    <cellStyle name="Normálna_24.Osobit.TČ-IX.HL." xfId="34"/>
    <cellStyle name="Normálna_25.Osobit.TČ-III. HLAVA" xfId="35"/>
    <cellStyle name="Normálna_32.PR-týranie osoby" xfId="36"/>
    <cellStyle name="Normálna_32.PR-týranie osoby_1" xfId="37"/>
    <cellStyle name="Normálna_35.Upustenie od potrest (2)" xfId="38"/>
    <cellStyle name="Normálna_36.Oslobodenie" xfId="39"/>
    <cellStyle name="Normálna_37.Oslobodenie(2)" xfId="40"/>
    <cellStyle name="Normálna_44.Ochran.opatrenia" xfId="41"/>
    <cellStyle name="normálne 2" xfId="42"/>
    <cellStyle name="normálne 2 2" xfId="43"/>
    <cellStyle name="normálne 2_Občianskopr. veci  2014" xfId="44"/>
    <cellStyle name="normálne 3" xfId="45"/>
    <cellStyle name="normálne 3_Trestná agenda 2013" xfId="46"/>
    <cellStyle name="normálne 4" xfId="47"/>
    <cellStyle name="normálne 4 2" xfId="48"/>
    <cellStyle name="normálne 4 3" xfId="49"/>
    <cellStyle name="normálne 4_Občianskopr. veci  2014" xfId="50"/>
    <cellStyle name="normálne 5" xfId="51"/>
    <cellStyle name="normálne_Mediácie 2011" xfId="52"/>
    <cellStyle name="normálne_Probácie 2011" xfId="53"/>
    <cellStyle name="normální_08.Počet odsúd. a trestoch" xfId="54"/>
    <cellStyle name="normální_48.Rýchlosť konania " xfId="55"/>
    <cellStyle name="normální_List1" xfId="56"/>
    <cellStyle name="normální_PAM_2012fin" xfId="57"/>
    <cellStyle name="Propojená buňka" xfId="58"/>
    <cellStyle name="Správně" xfId="59"/>
    <cellStyle name="Štýl 1" xfId="60"/>
    <cellStyle name="Text upozornění" xfId="61"/>
    <cellStyle name="vpravo_1" xfId="62"/>
    <cellStyle name="vpravo_1 2" xfId="63"/>
    <cellStyle name="vpravo_1_01Roc2012-TREST_final" xfId="64"/>
    <cellStyle name="vpravo_1_48.Rýchlosť konania" xfId="65"/>
    <cellStyle name="vpravo_1_Trestná agenda 2013"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k-SK"/>
              <a:t>Agenda T - počet došlých vecí (v tis.) od r. 2001</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k-SK"/>
        </a:p>
      </c:txPr>
    </c:title>
    <c:autoTitleDeleted val="0"/>
    <c:plotArea>
      <c:layout/>
      <c:barChart>
        <c:barDir val="col"/>
        <c:grouping val="clustered"/>
        <c:varyColors val="0"/>
        <c:ser>
          <c:idx val="1"/>
          <c:order val="0"/>
          <c:tx>
            <c:strRef>
              <c:f>'07.Počet došlých vecí (GRAF (2'!$A$32</c:f>
              <c:strCache>
                <c:ptCount val="1"/>
                <c:pt idx="0">
                  <c:v>Spolu</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'07.Počet došlých vecí (GRAF (2'!$B$31:$R$31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'07.Počet došlých vecí (GRAF (2'!$B$32:$R$32</c:f>
              <c:numCache>
                <c:formatCode>General</c:formatCode>
                <c:ptCount val="17"/>
                <c:pt idx="0">
                  <c:v>22.56</c:v>
                </c:pt>
                <c:pt idx="1">
                  <c:v>25.42</c:v>
                </c:pt>
                <c:pt idx="2">
                  <c:v>30.53</c:v>
                </c:pt>
                <c:pt idx="3">
                  <c:v>26.94</c:v>
                </c:pt>
                <c:pt idx="4" formatCode="0.00">
                  <c:v>31.79</c:v>
                </c:pt>
                <c:pt idx="5" formatCode="0.00">
                  <c:v>26.34</c:v>
                </c:pt>
                <c:pt idx="6" formatCode="0.00">
                  <c:v>30.64</c:v>
                </c:pt>
                <c:pt idx="7" formatCode="0.00">
                  <c:v>31.99</c:v>
                </c:pt>
                <c:pt idx="8" formatCode="#,##0.00">
                  <c:v>35.119999999999997</c:v>
                </c:pt>
                <c:pt idx="9" formatCode="#,##0.00">
                  <c:v>34.9</c:v>
                </c:pt>
                <c:pt idx="10" formatCode="#,##0.00">
                  <c:v>33.382000000000005</c:v>
                </c:pt>
                <c:pt idx="11" formatCode="#,##0.00">
                  <c:v>38.03</c:v>
                </c:pt>
                <c:pt idx="12" formatCode="#,##0.00">
                  <c:v>38.03</c:v>
                </c:pt>
                <c:pt idx="13" formatCode="#,##0.00">
                  <c:v>35.79</c:v>
                </c:pt>
                <c:pt idx="14" formatCode="#,##0.00">
                  <c:v>32.33</c:v>
                </c:pt>
                <c:pt idx="15" formatCode="#,##0.00">
                  <c:v>30.18</c:v>
                </c:pt>
                <c:pt idx="16" formatCode="#,##0.00">
                  <c:v>28.75</c:v>
                </c:pt>
              </c:numCache>
            </c:numRef>
          </c:val>
          <c:extLst>
            <c:ext xmlns:c16="http://schemas.microsoft.com/office/drawing/2014/chart" uri="{C3380CC4-5D6E-409C-BE32-E72D297353CC}">
              <c16:uniqueId val="{00000000-E839-4225-89B5-515C7D2CD913}"/>
            </c:ext>
          </c:extLst>
        </c:ser>
        <c:ser>
          <c:idx val="2"/>
          <c:order val="1"/>
          <c:tx>
            <c:strRef>
              <c:f>'07.Počet došlých vecí (GRAF (2'!$A$33</c:f>
              <c:strCache>
                <c:ptCount val="1"/>
                <c:pt idx="0">
                  <c:v>Okresné súdy</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'07.Počet došlých vecí (GRAF (2'!$B$31:$R$31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'07.Počet došlých vecí (GRAF (2'!$B$33:$R$33</c:f>
              <c:numCache>
                <c:formatCode>#,##0.00</c:formatCode>
                <c:ptCount val="17"/>
                <c:pt idx="0">
                  <c:v>22.3</c:v>
                </c:pt>
                <c:pt idx="1">
                  <c:v>25.16</c:v>
                </c:pt>
                <c:pt idx="2">
                  <c:v>30.28</c:v>
                </c:pt>
                <c:pt idx="3">
                  <c:v>26.73</c:v>
                </c:pt>
                <c:pt idx="4">
                  <c:v>31.5</c:v>
                </c:pt>
                <c:pt idx="5">
                  <c:v>26.17</c:v>
                </c:pt>
                <c:pt idx="6">
                  <c:v>30.48</c:v>
                </c:pt>
                <c:pt idx="7" formatCode="0.00">
                  <c:v>31.84</c:v>
                </c:pt>
                <c:pt idx="8">
                  <c:v>34.929000000000002</c:v>
                </c:pt>
                <c:pt idx="9">
                  <c:v>34.703000000000003</c:v>
                </c:pt>
                <c:pt idx="10">
                  <c:v>33.188000000000002</c:v>
                </c:pt>
                <c:pt idx="11">
                  <c:v>37.799999999999997</c:v>
                </c:pt>
                <c:pt idx="12">
                  <c:v>37.83</c:v>
                </c:pt>
                <c:pt idx="13">
                  <c:v>35.61</c:v>
                </c:pt>
                <c:pt idx="14">
                  <c:v>32.119999999999997</c:v>
                </c:pt>
                <c:pt idx="15">
                  <c:v>30.050999999999998</c:v>
                </c:pt>
                <c:pt idx="16">
                  <c:v>28.59</c:v>
                </c:pt>
              </c:numCache>
            </c:numRef>
          </c:val>
          <c:extLst>
            <c:ext xmlns:c16="http://schemas.microsoft.com/office/drawing/2014/chart" uri="{C3380CC4-5D6E-409C-BE32-E72D297353CC}">
              <c16:uniqueId val="{00000001-E839-4225-89B5-515C7D2CD913}"/>
            </c:ext>
          </c:extLst>
        </c:ser>
        <c:ser>
          <c:idx val="3"/>
          <c:order val="2"/>
          <c:tx>
            <c:strRef>
              <c:f>'07.Počet došlých vecí (GRAF (2'!$A$34</c:f>
              <c:strCache>
                <c:ptCount val="1"/>
                <c:pt idx="0">
                  <c:v>Krajské súdy</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'07.Počet došlých vecí (GRAF (2'!$B$31:$R$31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'07.Počet došlých vecí (GRAF (2'!$B$34:$R$34</c:f>
              <c:numCache>
                <c:formatCode>#,##0.00</c:formatCode>
                <c:ptCount val="17"/>
                <c:pt idx="0">
                  <c:v>0.26</c:v>
                </c:pt>
                <c:pt idx="1">
                  <c:v>0.26</c:v>
                </c:pt>
                <c:pt idx="2">
                  <c:v>0.25</c:v>
                </c:pt>
                <c:pt idx="3">
                  <c:v>0.21</c:v>
                </c:pt>
                <c:pt idx="4">
                  <c:v>0.28999999999999998</c:v>
                </c:pt>
                <c:pt idx="5">
                  <c:v>0.17</c:v>
                </c:pt>
                <c:pt idx="6">
                  <c:v>0.16</c:v>
                </c:pt>
                <c:pt idx="7">
                  <c:v>0.15</c:v>
                </c:pt>
                <c:pt idx="8">
                  <c:v>0.19</c:v>
                </c:pt>
                <c:pt idx="9">
                  <c:v>0.2</c:v>
                </c:pt>
                <c:pt idx="10">
                  <c:v>0.19400000000000001</c:v>
                </c:pt>
                <c:pt idx="11">
                  <c:v>0.23</c:v>
                </c:pt>
                <c:pt idx="12">
                  <c:v>0.2</c:v>
                </c:pt>
                <c:pt idx="13">
                  <c:v>0.18</c:v>
                </c:pt>
                <c:pt idx="14">
                  <c:v>0.21</c:v>
                </c:pt>
                <c:pt idx="15">
                  <c:v>0.13</c:v>
                </c:pt>
                <c:pt idx="16">
                  <c:v>0.16</c:v>
                </c:pt>
              </c:numCache>
            </c:numRef>
          </c:val>
          <c:extLst>
            <c:ext xmlns:c16="http://schemas.microsoft.com/office/drawing/2014/chart" uri="{C3380CC4-5D6E-409C-BE32-E72D297353CC}">
              <c16:uniqueId val="{00000002-E839-4225-89B5-515C7D2CD913}"/>
            </c:ext>
          </c:extLst>
        </c:ser>
        <c:dLbls>
          <c:showLegendKey val="0"/>
          <c:showVal val="0"/>
          <c:showCatName val="0"/>
          <c:showSerName val="0"/>
          <c:showPercent val="0"/>
          <c:showBubbleSize val="0"/>
        </c:dLbls>
        <c:gapWidth val="75"/>
        <c:overlap val="-25"/>
        <c:axId val="374436384"/>
        <c:axId val="1"/>
      </c:barChart>
      <c:catAx>
        <c:axId val="374436384"/>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7443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alignWithMargins="0"/>
    <c:pageMargins b="1" l="0.75000000000000611" r="0.75000000000000611" t="1" header="0.492125984500003" footer="0.4921259845000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k-SK"/>
              <a:t>Agenda T - počet odsúdených osôb (tis.) od r. 2001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k-SK"/>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'09.Počet odsúd.(GRAF)'!$A$32</c:f>
              <c:strCache>
                <c:ptCount val="1"/>
                <c:pt idx="0">
                  <c:v>Okr.+kraj. súdy - trestné činy</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'09.Počet odsúd.(GRAF)'!$B$31:$R$31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'09.Počet odsúd.(GRAF)'!$B$32:$R$32</c:f>
              <c:numCache>
                <c:formatCode>General</c:formatCode>
                <c:ptCount val="17"/>
                <c:pt idx="0">
                  <c:v>23.2</c:v>
                </c:pt>
                <c:pt idx="1">
                  <c:v>24.1</c:v>
                </c:pt>
                <c:pt idx="2">
                  <c:v>27.2</c:v>
                </c:pt>
                <c:pt idx="3">
                  <c:v>26.8</c:v>
                </c:pt>
                <c:pt idx="4">
                  <c:v>27.7</c:v>
                </c:pt>
                <c:pt idx="5">
                  <c:v>25.8</c:v>
                </c:pt>
                <c:pt idx="6">
                  <c:v>27.1</c:v>
                </c:pt>
                <c:pt idx="7">
                  <c:v>28.7</c:v>
                </c:pt>
                <c:pt idx="8">
                  <c:v>30.9</c:v>
                </c:pt>
                <c:pt idx="9">
                  <c:v>31.2</c:v>
                </c:pt>
                <c:pt idx="10" formatCode="#\ ##0.0">
                  <c:v>30.1</c:v>
                </c:pt>
                <c:pt idx="11" formatCode="#\ ##0.0">
                  <c:v>35.08</c:v>
                </c:pt>
                <c:pt idx="12" formatCode="#\ ##0.0">
                  <c:v>36.079000000000001</c:v>
                </c:pt>
                <c:pt idx="13" formatCode="#\ ##0.0">
                  <c:v>33.61</c:v>
                </c:pt>
                <c:pt idx="14" formatCode="#\ ##0.0">
                  <c:v>29.7</c:v>
                </c:pt>
                <c:pt idx="15" formatCode="#\ ##0.0">
                  <c:v>27.2</c:v>
                </c:pt>
                <c:pt idx="16" formatCode="#\ ##0.0">
                  <c:v>26.3</c:v>
                </c:pt>
              </c:numCache>
            </c:numRef>
          </c:val>
          <c:shape val="cylinder"/>
          <c:extLst>
            <c:ext xmlns:c16="http://schemas.microsoft.com/office/drawing/2014/chart" uri="{C3380CC4-5D6E-409C-BE32-E72D297353CC}">
              <c16:uniqueId val="{00000000-DDC5-4087-9374-ABFF19A2EE28}"/>
            </c:ext>
          </c:extLst>
        </c:ser>
        <c:dLbls>
          <c:showLegendKey val="0"/>
          <c:showVal val="0"/>
          <c:showCatName val="0"/>
          <c:showSerName val="0"/>
          <c:showPercent val="0"/>
          <c:showBubbleSize val="0"/>
        </c:dLbls>
        <c:gapWidth val="75"/>
        <c:shape val="box"/>
        <c:axId val="374442624"/>
        <c:axId val="1"/>
        <c:axId val="0"/>
      </c:bar3DChart>
      <c:catAx>
        <c:axId val="374442624"/>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tickLblSkip val="1"/>
        <c:tickMark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74442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alignWithMargins="0"/>
    <c:pageMargins b="1" l="0.75000000000000611" r="0.75000000000000611" t="1" header="0.492125984500003" footer="0.4921259845000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sk-SK"/>
              <a:t>Podiel počtu jednotlivých druhov trestov 
na celkovom počte uložených trestov na súdoch SR v roku 2017</a:t>
            </a:r>
          </a:p>
        </c:rich>
      </c:tx>
      <c:overlay val="0"/>
      <c:spPr>
        <a:solidFill>
          <a:schemeClr val="bg1"/>
        </a:solidFill>
        <a:effectLst>
          <a:outerShdw blurRad="63500" sx="102000" sy="102000" algn="ctr" rotWithShape="0">
            <a:prstClr val="black">
              <a:alpha val="40000"/>
            </a:prstClr>
          </a:outerShdw>
        </a:effectLst>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0907579359183874"/>
          <c:y val="0.20532994818805764"/>
          <c:w val="0.81002572942443973"/>
          <c:h val="0.76808614827622224"/>
        </c:manualLayout>
      </c:layout>
      <c:pie3DChart>
        <c:varyColors val="1"/>
        <c:ser>
          <c:idx val="0"/>
          <c:order val="0"/>
          <c:explosion val="21"/>
          <c:dPt>
            <c:idx val="0"/>
            <c:bubble3D val="0"/>
            <c:extLst>
              <c:ext xmlns:c16="http://schemas.microsoft.com/office/drawing/2014/chart" uri="{C3380CC4-5D6E-409C-BE32-E72D297353CC}">
                <c16:uniqueId val="{00000000-45BE-4256-8335-3116A18E54DB}"/>
              </c:ext>
            </c:extLst>
          </c:dPt>
          <c:dPt>
            <c:idx val="1"/>
            <c:bubble3D val="0"/>
            <c:extLst>
              <c:ext xmlns:c16="http://schemas.microsoft.com/office/drawing/2014/chart" uri="{C3380CC4-5D6E-409C-BE32-E72D297353CC}">
                <c16:uniqueId val="{00000001-45BE-4256-8335-3116A18E54DB}"/>
              </c:ext>
            </c:extLst>
          </c:dPt>
          <c:dPt>
            <c:idx val="2"/>
            <c:bubble3D val="0"/>
            <c:extLst>
              <c:ext xmlns:c16="http://schemas.microsoft.com/office/drawing/2014/chart" uri="{C3380CC4-5D6E-409C-BE32-E72D297353CC}">
                <c16:uniqueId val="{00000002-45BE-4256-8335-3116A18E54DB}"/>
              </c:ext>
            </c:extLst>
          </c:dPt>
          <c:dPt>
            <c:idx val="3"/>
            <c:bubble3D val="0"/>
            <c:extLst>
              <c:ext xmlns:c16="http://schemas.microsoft.com/office/drawing/2014/chart" uri="{C3380CC4-5D6E-409C-BE32-E72D297353CC}">
                <c16:uniqueId val="{00000003-45BE-4256-8335-3116A18E54DB}"/>
              </c:ext>
            </c:extLst>
          </c:dPt>
          <c:dPt>
            <c:idx val="4"/>
            <c:bubble3D val="0"/>
            <c:spPr>
              <a:gradFill>
                <a:gsLst>
                  <a:gs pos="0">
                    <a:srgbClr val="FFC000"/>
                  </a:gs>
                  <a:gs pos="50000">
                    <a:srgbClr val="FFC000"/>
                  </a:gs>
                  <a:gs pos="100000">
                    <a:srgbClr val="FFC000"/>
                  </a:gs>
                </a:gsLst>
                <a:lin ang="5400000" scaled="0"/>
              </a:gradFill>
            </c:spPr>
            <c:extLst>
              <c:ext xmlns:c16="http://schemas.microsoft.com/office/drawing/2014/chart" uri="{C3380CC4-5D6E-409C-BE32-E72D297353CC}">
                <c16:uniqueId val="{00000004-45BE-4256-8335-3116A18E54DB}"/>
              </c:ext>
            </c:extLst>
          </c:dPt>
          <c:dLbls>
            <c:dLbl>
              <c:idx val="0"/>
              <c:layout>
                <c:manualLayout>
                  <c:x val="-0.19594967756027146"/>
                  <c:y val="-0.17361500639576521"/>
                </c:manualLayout>
              </c:layou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5BE-4256-8335-3116A18E54DB}"/>
                </c:ext>
              </c:extLst>
            </c:dLbl>
            <c:dLbl>
              <c:idx val="1"/>
              <c:layout>
                <c:manualLayout>
                  <c:x val="0.14184030157685201"/>
                  <c:y val="-7.2054763322876872E-2"/>
                </c:manualLayout>
              </c:layout>
              <c:tx>
                <c:rich>
                  <a:bodyPr/>
                  <a:lstStyle/>
                  <a:p>
                    <a:pPr>
                      <a:defRPr sz="1000" b="0" i="0" u="none" strike="noStrike" baseline="0">
                        <a:solidFill>
                          <a:srgbClr val="000000"/>
                        </a:solidFill>
                        <a:latin typeface="Calibri"/>
                        <a:ea typeface="Calibri"/>
                        <a:cs typeface="Calibri"/>
                      </a:defRPr>
                    </a:pPr>
                    <a:fld id="{C2BB6433-BE2C-4838-9BBB-4F2CF6A4BCA2}" type="CATEGORYNAME">
                      <a:rPr lang="en-US" baseline="0"/>
                      <a:pPr>
                        <a:defRPr sz="1000" b="0" i="0" u="none" strike="noStrike" baseline="0">
                          <a:solidFill>
                            <a:srgbClr val="000000"/>
                          </a:solidFill>
                          <a:latin typeface="Calibri"/>
                          <a:ea typeface="Calibri"/>
                          <a:cs typeface="Calibri"/>
                        </a:defRPr>
                      </a:pPr>
                      <a:t>[NÁZOV KATEGÓRIE]</a:t>
                    </a:fld>
                    <a:r>
                      <a:rPr lang="en-US" baseline="0"/>
                      <a:t>; </a:t>
                    </a:r>
                    <a:fld id="{0150A6F1-C479-4A7A-8B8A-1652A635A7A2}" type="VALUE">
                      <a:rPr lang="en-US" baseline="0"/>
                      <a:pPr>
                        <a:defRPr sz="1000" b="0" i="0" u="none" strike="noStrike" baseline="0">
                          <a:solidFill>
                            <a:srgbClr val="000000"/>
                          </a:solidFill>
                          <a:latin typeface="Calibri"/>
                          <a:ea typeface="Calibri"/>
                          <a:cs typeface="Calibri"/>
                        </a:defRPr>
                      </a:pPr>
                      <a:t>[HODNOTA]</a:t>
                    </a:fld>
                    <a:r>
                      <a:rPr lang="en-US" baseline="0"/>
                      <a:t>;</a:t>
                    </a:r>
                  </a:p>
                  <a:p>
                    <a:pPr>
                      <a:defRPr sz="1000" b="0" i="0" u="none" strike="noStrike" baseline="0">
                        <a:solidFill>
                          <a:srgbClr val="000000"/>
                        </a:solidFill>
                        <a:latin typeface="Calibri"/>
                        <a:ea typeface="Calibri"/>
                        <a:cs typeface="Calibri"/>
                      </a:defRPr>
                    </a:pPr>
                    <a:r>
                      <a:rPr lang="en-US" baseline="0"/>
                      <a:t> </a:t>
                    </a:r>
                    <a:fld id="{5EB80234-8E8A-4FBA-8771-BA2D05B2C8CB}" type="PERCENTAGE">
                      <a:rPr lang="en-US" baseline="0"/>
                      <a:pPr>
                        <a:defRPr sz="1000" b="0" i="0" u="none" strike="noStrike" baseline="0">
                          <a:solidFill>
                            <a:srgbClr val="000000"/>
                          </a:solidFill>
                          <a:latin typeface="Calibri"/>
                          <a:ea typeface="Calibri"/>
                          <a:cs typeface="Calibri"/>
                        </a:defRPr>
                      </a:pPr>
                      <a:t>[PERCENTO]</a:t>
                    </a:fld>
                    <a:endParaRPr lang="en-US" baseline="0"/>
                  </a:p>
                </c:rich>
              </c:tx>
              <c:sp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5BE-4256-8335-3116A18E54DB}"/>
                </c:ext>
              </c:extLst>
            </c:dLbl>
            <c:dLbl>
              <c:idx val="2"/>
              <c:layout>
                <c:manualLayout>
                  <c:x val="0.13254439101746068"/>
                  <c:y val="-0.12670793946860676"/>
                </c:manualLayout>
              </c:layout>
              <c:tx>
                <c:rich>
                  <a:bodyPr/>
                  <a:lstStyle/>
                  <a:p>
                    <a:pPr>
                      <a:defRPr sz="1000" b="0" i="0" u="none" strike="noStrike" baseline="0">
                        <a:solidFill>
                          <a:srgbClr val="000000"/>
                        </a:solidFill>
                        <a:latin typeface="Calibri"/>
                        <a:ea typeface="Calibri"/>
                        <a:cs typeface="Calibri"/>
                      </a:defRPr>
                    </a:pPr>
                    <a:fld id="{BE5F2499-A326-4DE8-AD81-095A7CEF5258}" type="CATEGORYNAME">
                      <a:rPr lang="en-US" baseline="0"/>
                      <a:pPr>
                        <a:defRPr sz="1000" b="0" i="0" u="none" strike="noStrike" baseline="0">
                          <a:solidFill>
                            <a:srgbClr val="000000"/>
                          </a:solidFill>
                          <a:latin typeface="Calibri"/>
                          <a:ea typeface="Calibri"/>
                          <a:cs typeface="Calibri"/>
                        </a:defRPr>
                      </a:pPr>
                      <a:t>[NÁZOV KATEGÓRIE]</a:t>
                    </a:fld>
                    <a:r>
                      <a:rPr lang="en-US" baseline="0"/>
                      <a:t>;</a:t>
                    </a:r>
                  </a:p>
                  <a:p>
                    <a:pPr>
                      <a:defRPr sz="1000" b="0" i="0" u="none" strike="noStrike" baseline="0">
                        <a:solidFill>
                          <a:srgbClr val="000000"/>
                        </a:solidFill>
                        <a:latin typeface="Calibri"/>
                        <a:ea typeface="Calibri"/>
                        <a:cs typeface="Calibri"/>
                      </a:defRPr>
                    </a:pPr>
                    <a:fld id="{812A307B-C525-4FED-8B59-1F607CFB7418}" type="VALUE">
                      <a:rPr lang="en-US" baseline="0"/>
                      <a:pPr>
                        <a:defRPr sz="1000" b="0" i="0" u="none" strike="noStrike" baseline="0">
                          <a:solidFill>
                            <a:srgbClr val="000000"/>
                          </a:solidFill>
                          <a:latin typeface="Calibri"/>
                          <a:ea typeface="Calibri"/>
                          <a:cs typeface="Calibri"/>
                        </a:defRPr>
                      </a:pPr>
                      <a:t>[HODNOTA]</a:t>
                    </a:fld>
                    <a:r>
                      <a:rPr lang="en-US" baseline="0"/>
                      <a:t>; </a:t>
                    </a:r>
                  </a:p>
                  <a:p>
                    <a:pPr>
                      <a:defRPr sz="1000" b="0" i="0" u="none" strike="noStrike" baseline="0">
                        <a:solidFill>
                          <a:srgbClr val="000000"/>
                        </a:solidFill>
                        <a:latin typeface="Calibri"/>
                        <a:ea typeface="Calibri"/>
                        <a:cs typeface="Calibri"/>
                      </a:defRPr>
                    </a:pPr>
                    <a:fld id="{675B6A5F-A6A1-496A-96BE-784472CFCA8D}" type="PERCENTAGE">
                      <a:rPr lang="en-US" baseline="0"/>
                      <a:pPr>
                        <a:defRPr sz="1000" b="0" i="0" u="none" strike="noStrike" baseline="0">
                          <a:solidFill>
                            <a:srgbClr val="000000"/>
                          </a:solidFill>
                          <a:latin typeface="Calibri"/>
                          <a:ea typeface="Calibri"/>
                          <a:cs typeface="Calibri"/>
                        </a:defRPr>
                      </a:pPr>
                      <a:t>[PERCENTO]</a:t>
                    </a:fld>
                    <a:endParaRPr lang="sk-SK"/>
                  </a:p>
                </c:rich>
              </c:tx>
              <c:spPr/>
              <c:dLblPos val="bestFit"/>
              <c:showLegendKey val="0"/>
              <c:showVal val="1"/>
              <c:showCatName val="1"/>
              <c:showSerName val="0"/>
              <c:showPercent val="1"/>
              <c:showBubbleSize val="0"/>
              <c:extLst>
                <c:ext xmlns:c15="http://schemas.microsoft.com/office/drawing/2012/chart" uri="{CE6537A1-D6FC-4f65-9D91-7224C49458BB}">
                  <c15:layout>
                    <c:manualLayout>
                      <c:w val="0.22449977054644063"/>
                      <c:h val="0.11672963890673428"/>
                    </c:manualLayout>
                  </c15:layout>
                  <c15:dlblFieldTable/>
                  <c15:showDataLabelsRange val="0"/>
                </c:ext>
                <c:ext xmlns:c16="http://schemas.microsoft.com/office/drawing/2014/chart" uri="{C3380CC4-5D6E-409C-BE32-E72D297353CC}">
                  <c16:uniqueId val="{00000002-45BE-4256-8335-3116A18E54DB}"/>
                </c:ext>
              </c:extLst>
            </c:dLbl>
            <c:dLbl>
              <c:idx val="3"/>
              <c:layout>
                <c:manualLayout>
                  <c:x val="0.18526804051175355"/>
                  <c:y val="8.3461069249835138E-2"/>
                </c:manualLayout>
              </c:layou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5BE-4256-8335-3116A18E54DB}"/>
                </c:ext>
              </c:extLst>
            </c:dLbl>
            <c:dLbl>
              <c:idx val="4"/>
              <c:layout>
                <c:manualLayout>
                  <c:x val="5.8680537308872897E-2"/>
                  <c:y val="0.11907109944884066"/>
                </c:manualLayout>
              </c:layout>
              <c:tx>
                <c:rich>
                  <a:bodyPr/>
                  <a:lstStyle/>
                  <a:p>
                    <a:pPr>
                      <a:defRPr sz="1000" b="0" i="0" u="none" strike="noStrike" baseline="0">
                        <a:solidFill>
                          <a:srgbClr val="000000"/>
                        </a:solidFill>
                        <a:latin typeface="Calibri"/>
                        <a:ea typeface="Calibri"/>
                        <a:cs typeface="Calibri"/>
                      </a:defRPr>
                    </a:pPr>
                    <a:fld id="{4DD8F31E-E189-44C5-B34F-C76E607BF788}" type="CATEGORYNAME">
                      <a:rPr lang="en-US" sz="1000" b="0" i="0" u="none" strike="noStrike" baseline="0">
                        <a:solidFill>
                          <a:srgbClr val="000000"/>
                        </a:solidFill>
                        <a:latin typeface="Calibri"/>
                      </a:rPr>
                      <a:pPr>
                        <a:defRPr sz="1000" b="0" i="0" u="none" strike="noStrike" baseline="0">
                          <a:solidFill>
                            <a:srgbClr val="000000"/>
                          </a:solidFill>
                          <a:latin typeface="Calibri"/>
                          <a:ea typeface="Calibri"/>
                          <a:cs typeface="Calibri"/>
                        </a:defRPr>
                      </a:pPr>
                      <a:t>[NÁZOV KATEGÓRIE]</a:t>
                    </a:fld>
                    <a:r>
                      <a:rPr lang="en-US" sz="1000" b="0" i="0" u="none" strike="noStrike" baseline="0">
                        <a:solidFill>
                          <a:srgbClr val="000000"/>
                        </a:solidFill>
                        <a:latin typeface="Calibri"/>
                      </a:rPr>
                      <a:t>; </a:t>
                    </a:r>
                  </a:p>
                  <a:p>
                    <a:pPr>
                      <a:defRPr sz="1000" b="0" i="0" u="none" strike="noStrike" baseline="0">
                        <a:solidFill>
                          <a:srgbClr val="000000"/>
                        </a:solidFill>
                        <a:latin typeface="Calibri"/>
                        <a:ea typeface="Calibri"/>
                        <a:cs typeface="Calibri"/>
                      </a:defRPr>
                    </a:pPr>
                    <a:fld id="{1A46EC2E-E000-492F-88C2-E5E7154754DC}" type="VALUE">
                      <a:rPr lang="en-US" sz="1000" b="0" i="0" u="none" strike="noStrike" baseline="0">
                        <a:solidFill>
                          <a:srgbClr val="000000"/>
                        </a:solidFill>
                        <a:latin typeface="Calibri"/>
                      </a:rPr>
                      <a:pPr>
                        <a:defRPr sz="1000" b="0" i="0" u="none" strike="noStrike" baseline="0">
                          <a:solidFill>
                            <a:srgbClr val="000000"/>
                          </a:solidFill>
                          <a:latin typeface="Calibri"/>
                          <a:ea typeface="Calibri"/>
                          <a:cs typeface="Calibri"/>
                        </a:defRPr>
                      </a:pPr>
                      <a:t>[HODNOTA]</a:t>
                    </a:fld>
                    <a:r>
                      <a:rPr lang="en-US" sz="1000" b="0" i="0" u="none" strike="noStrike" baseline="0">
                        <a:solidFill>
                          <a:srgbClr val="000000"/>
                        </a:solidFill>
                        <a:latin typeface="Calibri"/>
                      </a:rPr>
                      <a:t>; </a:t>
                    </a:r>
                  </a:p>
                  <a:p>
                    <a:pPr>
                      <a:defRPr sz="1000" b="0" i="0" u="none" strike="noStrike" baseline="0">
                        <a:solidFill>
                          <a:srgbClr val="000000"/>
                        </a:solidFill>
                        <a:latin typeface="Calibri"/>
                        <a:ea typeface="Calibri"/>
                        <a:cs typeface="Calibri"/>
                      </a:defRPr>
                    </a:pPr>
                    <a:fld id="{FD666988-ADD9-4375-9613-3E460715FD6D}" type="PERCENTAGE">
                      <a:rPr lang="en-US" sz="1000" b="0" i="0" u="none" strike="noStrike" baseline="0">
                        <a:solidFill>
                          <a:srgbClr val="000000"/>
                        </a:solidFill>
                        <a:latin typeface="Calibri"/>
                      </a:rPr>
                      <a:pPr>
                        <a:defRPr sz="1000" b="0" i="0" u="none" strike="noStrike" baseline="0">
                          <a:solidFill>
                            <a:srgbClr val="000000"/>
                          </a:solidFill>
                          <a:latin typeface="Calibri"/>
                          <a:ea typeface="Calibri"/>
                          <a:cs typeface="Calibri"/>
                        </a:defRPr>
                      </a:pPr>
                      <a:t>[PERCENTO]</a:t>
                    </a:fld>
                    <a:endParaRPr lang="sk-SK"/>
                  </a:p>
                </c:rich>
              </c:tx>
              <c:sp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45BE-4256-8335-3116A18E54DB}"/>
                </c:ext>
              </c:extLst>
            </c:dLbl>
            <c:spPr>
              <a:noFill/>
              <a:ln w="25400">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sk-SK"/>
              </a:p>
            </c:txPr>
            <c:dLblPos val="inEnd"/>
            <c:showLegendKey val="0"/>
            <c:showVal val="1"/>
            <c:showCatName val="1"/>
            <c:showSerName val="0"/>
            <c:showPercent val="1"/>
            <c:showBubbleSize val="0"/>
            <c:showLeaderLines val="1"/>
            <c:extLst>
              <c:ext xmlns:c15="http://schemas.microsoft.com/office/drawing/2012/chart" uri="{CE6537A1-D6FC-4f65-9D91-7224C49458BB}"/>
            </c:extLst>
          </c:dLbls>
          <c:cat>
            <c:strRef>
              <c:f>'10.Druhy trestov(GRAF)'!$B$4:$B$8</c:f>
              <c:strCache>
                <c:ptCount val="5"/>
                <c:pt idx="0">
                  <c:v>Podmienečný trest</c:v>
                </c:pt>
                <c:pt idx="1">
                  <c:v>Upustené od potrestania</c:v>
                </c:pt>
                <c:pt idx="2">
                  <c:v>Iný samostatne uložený trest</c:v>
                </c:pt>
                <c:pt idx="3">
                  <c:v>Nepodmienečný trest</c:v>
                </c:pt>
                <c:pt idx="4">
                  <c:v>Peňažný trest </c:v>
                </c:pt>
              </c:strCache>
            </c:strRef>
          </c:cat>
          <c:val>
            <c:numRef>
              <c:f>'10.Druhy trestov(GRAF)'!$E$4:$E$8</c:f>
              <c:numCache>
                <c:formatCode>General</c:formatCode>
                <c:ptCount val="5"/>
                <c:pt idx="0" formatCode="#,##0">
                  <c:v>16639</c:v>
                </c:pt>
                <c:pt idx="1">
                  <c:v>342</c:v>
                </c:pt>
                <c:pt idx="2" formatCode="#,##0">
                  <c:v>3388</c:v>
                </c:pt>
                <c:pt idx="3" formatCode="#,##0">
                  <c:v>4801</c:v>
                </c:pt>
                <c:pt idx="4" formatCode="#,##0">
                  <c:v>1161</c:v>
                </c:pt>
              </c:numCache>
            </c:numRef>
          </c:val>
          <c:extLst>
            <c:ext xmlns:c16="http://schemas.microsoft.com/office/drawing/2014/chart" uri="{C3380CC4-5D6E-409C-BE32-E72D297353CC}">
              <c16:uniqueId val="{00000005-45BE-4256-8335-3116A18E54D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flip="none" rotWithShape="1">
      <a:gsLst>
        <a:gs pos="0">
          <a:sysClr val="window" lastClr="FFFFFF">
            <a:lumMod val="85000"/>
          </a:sysClr>
        </a:gs>
        <a:gs pos="50000">
          <a:sysClr val="window" lastClr="FFFFFF"/>
        </a:gs>
      </a:gsLst>
      <a:lin ang="5400000" scaled="1"/>
      <a:tileRect/>
    </a:gradFill>
  </c:spPr>
  <c:txPr>
    <a:bodyPr/>
    <a:lstStyle/>
    <a:p>
      <a:pPr>
        <a:defRPr sz="1000" b="0" i="0" u="none" strike="noStrike" baseline="0">
          <a:solidFill>
            <a:srgbClr val="000000"/>
          </a:solidFill>
          <a:latin typeface="Calibri"/>
          <a:ea typeface="Calibri"/>
          <a:cs typeface="Calibri"/>
        </a:defRPr>
      </a:pPr>
      <a:endParaRPr lang="sk-SK"/>
    </a:p>
  </c:txPr>
  <c:printSettings>
    <c:headerFooter/>
    <c:pageMargins b="0.78740157480314954" l="0.78740157480314954" r="0.78740157480314954" t="0.78740157480314954" header="0.31496062992126189" footer="0.31496062992126189"/>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k-SK"/>
              <a:t>Podiel počtu odsúdených mladistvých 
na celkovom počte odsúdených osôb od r. 2001</a:t>
            </a:r>
          </a:p>
        </c:rich>
      </c:tx>
      <c:layout>
        <c:manualLayout>
          <c:xMode val="edge"/>
          <c:yMode val="edge"/>
          <c:x val="0.29312499520812091"/>
          <c:y val="5.2094751204116184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k-SK"/>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516347237880497E-2"/>
          <c:y val="0.26219564237892679"/>
          <c:w val="0.90191657271701686"/>
          <c:h val="0.63821264889133533"/>
        </c:manualLayout>
      </c:layout>
      <c:bar3DChart>
        <c:barDir val="col"/>
        <c:grouping val="clustered"/>
        <c:varyColors val="0"/>
        <c:ser>
          <c:idx val="0"/>
          <c:order val="0"/>
          <c:tx>
            <c:strRef>
              <c:f>'12.Mladiství (GRAF)'!$A$32</c:f>
              <c:strCache>
                <c:ptCount val="1"/>
                <c:pt idx="0">
                  <c:v>Trestné činy (podiel v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'12.Mladiství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'12.Mladiství (GRAF)'!$B$32:$R$32</c:f>
              <c:numCache>
                <c:formatCode>#,##0.00</c:formatCode>
                <c:ptCount val="17"/>
                <c:pt idx="0">
                  <c:v>10.91</c:v>
                </c:pt>
                <c:pt idx="1">
                  <c:v>10.27</c:v>
                </c:pt>
                <c:pt idx="2">
                  <c:v>9.01</c:v>
                </c:pt>
                <c:pt idx="3">
                  <c:v>7.55</c:v>
                </c:pt>
                <c:pt idx="4">
                  <c:v>6.97</c:v>
                </c:pt>
                <c:pt idx="5">
                  <c:v>6.15</c:v>
                </c:pt>
                <c:pt idx="6">
                  <c:v>7.1</c:v>
                </c:pt>
                <c:pt idx="7">
                  <c:v>7.41</c:v>
                </c:pt>
                <c:pt idx="8">
                  <c:v>6.55</c:v>
                </c:pt>
                <c:pt idx="9">
                  <c:v>5.61</c:v>
                </c:pt>
                <c:pt idx="10">
                  <c:v>5.68</c:v>
                </c:pt>
                <c:pt idx="11">
                  <c:v>5.25</c:v>
                </c:pt>
                <c:pt idx="12">
                  <c:v>5</c:v>
                </c:pt>
                <c:pt idx="13">
                  <c:v>4.62</c:v>
                </c:pt>
                <c:pt idx="14">
                  <c:v>4.45</c:v>
                </c:pt>
                <c:pt idx="15">
                  <c:v>4.45</c:v>
                </c:pt>
                <c:pt idx="16">
                  <c:v>3.92</c:v>
                </c:pt>
              </c:numCache>
            </c:numRef>
          </c:val>
          <c:extLst>
            <c:ext xmlns:c16="http://schemas.microsoft.com/office/drawing/2014/chart" uri="{C3380CC4-5D6E-409C-BE32-E72D297353CC}">
              <c16:uniqueId val="{00000000-4496-4F62-836E-246C6935B07E}"/>
            </c:ext>
          </c:extLst>
        </c:ser>
        <c:ser>
          <c:idx val="1"/>
          <c:order val="1"/>
          <c:tx>
            <c:strRef>
              <c:f>'12.Mladiství (GRAF)'!$A$33</c:f>
              <c:strCache>
                <c:ptCount val="1"/>
                <c:pt idx="0">
                  <c:v>Trestné činy (počet v tis.)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'12.Mladiství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'12.Mladiství (GRAF)'!$B$33:$R$33</c:f>
              <c:numCache>
                <c:formatCode>#,##0.00</c:formatCode>
                <c:ptCount val="17"/>
                <c:pt idx="0">
                  <c:v>2.5299999999999998</c:v>
                </c:pt>
                <c:pt idx="1">
                  <c:v>2.48</c:v>
                </c:pt>
                <c:pt idx="2">
                  <c:v>2.44</c:v>
                </c:pt>
                <c:pt idx="3">
                  <c:v>2.02</c:v>
                </c:pt>
                <c:pt idx="4">
                  <c:v>1.93</c:v>
                </c:pt>
                <c:pt idx="5">
                  <c:v>1.58</c:v>
                </c:pt>
                <c:pt idx="6">
                  <c:v>1.92</c:v>
                </c:pt>
                <c:pt idx="7">
                  <c:v>2.13</c:v>
                </c:pt>
                <c:pt idx="8">
                  <c:v>2.02</c:v>
                </c:pt>
                <c:pt idx="9">
                  <c:v>1.75</c:v>
                </c:pt>
                <c:pt idx="10">
                  <c:v>1.71</c:v>
                </c:pt>
                <c:pt idx="11">
                  <c:v>1.84</c:v>
                </c:pt>
                <c:pt idx="12">
                  <c:v>1.806</c:v>
                </c:pt>
                <c:pt idx="13">
                  <c:v>1.554</c:v>
                </c:pt>
                <c:pt idx="14">
                  <c:v>1.32</c:v>
                </c:pt>
                <c:pt idx="15">
                  <c:v>1.21</c:v>
                </c:pt>
                <c:pt idx="16">
                  <c:v>1.04</c:v>
                </c:pt>
              </c:numCache>
            </c:numRef>
          </c:val>
          <c:extLst>
            <c:ext xmlns:c16="http://schemas.microsoft.com/office/drawing/2014/chart" uri="{C3380CC4-5D6E-409C-BE32-E72D297353CC}">
              <c16:uniqueId val="{00000001-4496-4F62-836E-246C6935B07E}"/>
            </c:ext>
          </c:extLst>
        </c:ser>
        <c:dLbls>
          <c:showLegendKey val="0"/>
          <c:showVal val="0"/>
          <c:showCatName val="0"/>
          <c:showSerName val="0"/>
          <c:showPercent val="0"/>
          <c:showBubbleSize val="0"/>
        </c:dLbls>
        <c:gapWidth val="150"/>
        <c:shape val="cylinder"/>
        <c:axId val="374436800"/>
        <c:axId val="1"/>
        <c:axId val="0"/>
      </c:bar3DChart>
      <c:catAx>
        <c:axId val="3744368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tickLblSkip val="1"/>
        <c:tickMark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74436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alignWithMargins="0"/>
    <c:pageMargins b="1" l="0.75000000000000611" r="0.75000000000000611" t="1" header="0.492125984500003" footer="0.4921259845000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k-SK"/>
              <a:t>Podiel počtu odsúdených žien 
na celkovom počte odsúdených osôb od r. 2001</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k-SK"/>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'14.Ženy (GRAF)'!$A$32</c:f>
              <c:strCache>
                <c:ptCount val="1"/>
                <c:pt idx="0">
                  <c:v>Trestné činy (podiel v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'14.Ženy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'14.Ženy (GRAF)'!$B$32:$R$32</c:f>
              <c:numCache>
                <c:formatCode>#,##0.00</c:formatCode>
                <c:ptCount val="17"/>
                <c:pt idx="0">
                  <c:v>9.0500000000000007</c:v>
                </c:pt>
                <c:pt idx="1">
                  <c:v>10.29</c:v>
                </c:pt>
                <c:pt idx="2">
                  <c:v>11.27</c:v>
                </c:pt>
                <c:pt idx="3">
                  <c:v>11.96</c:v>
                </c:pt>
                <c:pt idx="4">
                  <c:v>13.01</c:v>
                </c:pt>
                <c:pt idx="5">
                  <c:v>14</c:v>
                </c:pt>
                <c:pt idx="6">
                  <c:v>13.15</c:v>
                </c:pt>
                <c:pt idx="7">
                  <c:v>14.14</c:v>
                </c:pt>
                <c:pt idx="8">
                  <c:v>14.8</c:v>
                </c:pt>
                <c:pt idx="9">
                  <c:v>14.75</c:v>
                </c:pt>
                <c:pt idx="10">
                  <c:v>15.4</c:v>
                </c:pt>
                <c:pt idx="11">
                  <c:v>14.8</c:v>
                </c:pt>
                <c:pt idx="12">
                  <c:v>14.59</c:v>
                </c:pt>
                <c:pt idx="13">
                  <c:v>15.22</c:v>
                </c:pt>
                <c:pt idx="14">
                  <c:v>15.62</c:v>
                </c:pt>
                <c:pt idx="15">
                  <c:v>15.76</c:v>
                </c:pt>
                <c:pt idx="16">
                  <c:v>16.41</c:v>
                </c:pt>
              </c:numCache>
            </c:numRef>
          </c:val>
          <c:extLst>
            <c:ext xmlns:c16="http://schemas.microsoft.com/office/drawing/2014/chart" uri="{C3380CC4-5D6E-409C-BE32-E72D297353CC}">
              <c16:uniqueId val="{00000000-C0D3-4AFA-B5A2-4F414C73980F}"/>
            </c:ext>
          </c:extLst>
        </c:ser>
        <c:ser>
          <c:idx val="1"/>
          <c:order val="1"/>
          <c:tx>
            <c:strRef>
              <c:f>'14.Ženy (GRAF)'!$A$33</c:f>
              <c:strCache>
                <c:ptCount val="1"/>
                <c:pt idx="0">
                  <c:v>Trestné činy (počet v tis.)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'14.Ženy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'14.Ženy (GRAF)'!$B$33:$R$33</c:f>
              <c:numCache>
                <c:formatCode>#,##0.00</c:formatCode>
                <c:ptCount val="17"/>
                <c:pt idx="0">
                  <c:v>2.1</c:v>
                </c:pt>
                <c:pt idx="1">
                  <c:v>2.48</c:v>
                </c:pt>
                <c:pt idx="2">
                  <c:v>3.06</c:v>
                </c:pt>
                <c:pt idx="3">
                  <c:v>3.21</c:v>
                </c:pt>
                <c:pt idx="4">
                  <c:v>3.61</c:v>
                </c:pt>
                <c:pt idx="5">
                  <c:v>3.61</c:v>
                </c:pt>
                <c:pt idx="6">
                  <c:v>3.56</c:v>
                </c:pt>
                <c:pt idx="7">
                  <c:v>4.0599999999999996</c:v>
                </c:pt>
                <c:pt idx="8">
                  <c:v>4.58</c:v>
                </c:pt>
                <c:pt idx="9">
                  <c:v>4.5999999999999996</c:v>
                </c:pt>
                <c:pt idx="10">
                  <c:v>4.6399999999999997</c:v>
                </c:pt>
                <c:pt idx="11">
                  <c:v>5.19</c:v>
                </c:pt>
                <c:pt idx="12">
                  <c:v>5.27</c:v>
                </c:pt>
                <c:pt idx="13">
                  <c:v>5.1159999999999997</c:v>
                </c:pt>
                <c:pt idx="14">
                  <c:v>4.6399999999999997</c:v>
                </c:pt>
                <c:pt idx="15">
                  <c:v>4.28</c:v>
                </c:pt>
                <c:pt idx="16">
                  <c:v>4.37</c:v>
                </c:pt>
              </c:numCache>
            </c:numRef>
          </c:val>
          <c:extLst>
            <c:ext xmlns:c16="http://schemas.microsoft.com/office/drawing/2014/chart" uri="{C3380CC4-5D6E-409C-BE32-E72D297353CC}">
              <c16:uniqueId val="{00000001-C0D3-4AFA-B5A2-4F414C73980F}"/>
            </c:ext>
          </c:extLst>
        </c:ser>
        <c:dLbls>
          <c:showLegendKey val="0"/>
          <c:showVal val="0"/>
          <c:showCatName val="0"/>
          <c:showSerName val="0"/>
          <c:showPercent val="0"/>
          <c:showBubbleSize val="0"/>
        </c:dLbls>
        <c:gapWidth val="75"/>
        <c:shape val="cylinder"/>
        <c:axId val="374440128"/>
        <c:axId val="1"/>
        <c:axId val="0"/>
      </c:bar3DChart>
      <c:catAx>
        <c:axId val="374440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tickLblSkip val="1"/>
        <c:tickMark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7444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alignWithMargins="0"/>
    <c:pageMargins b="1" l="0.75000000000000611" r="0.75000000000000611" t="1" header="0.492125984500003" footer="0.4921259845000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sk-SK"/>
              <a:t>Podiel počtu odsúdených za vybrané trestné činy
na celkovom počte odsúdených v SR
v roku 2017</a:t>
            </a:r>
          </a:p>
        </c:rich>
      </c:tx>
      <c:overlay val="0"/>
      <c:spPr>
        <a:noFill/>
        <a:ln w="25400">
          <a:noFill/>
        </a:ln>
      </c:spPr>
    </c:title>
    <c:autoTitleDeleted val="0"/>
    <c:view3D>
      <c:rotX val="30"/>
      <c:rotY val="81"/>
      <c:rAngAx val="0"/>
      <c:perspective val="0"/>
    </c:view3D>
    <c:floor>
      <c:thickness val="0"/>
    </c:floor>
    <c:sideWall>
      <c:thickness val="0"/>
    </c:sideWall>
    <c:backWall>
      <c:thickness val="0"/>
    </c:backWall>
    <c:plotArea>
      <c:layout>
        <c:manualLayout>
          <c:layoutTarget val="inner"/>
          <c:xMode val="edge"/>
          <c:yMode val="edge"/>
          <c:x val="0.11194043447366983"/>
          <c:y val="0.20602234642923747"/>
          <c:w val="0.77487656307884778"/>
          <c:h val="0.61648225200748752"/>
        </c:manualLayout>
      </c:layout>
      <c:pie3DChart>
        <c:varyColors val="1"/>
        <c:ser>
          <c:idx val="0"/>
          <c:order val="0"/>
          <c:explosion val="7"/>
          <c:dPt>
            <c:idx val="0"/>
            <c:bubble3D val="0"/>
            <c:extLst>
              <c:ext xmlns:c16="http://schemas.microsoft.com/office/drawing/2014/chart" uri="{C3380CC4-5D6E-409C-BE32-E72D297353CC}">
                <c16:uniqueId val="{00000000-9E5F-4D5C-9290-462781918D05}"/>
              </c:ext>
            </c:extLst>
          </c:dPt>
          <c:dPt>
            <c:idx val="1"/>
            <c:bubble3D val="0"/>
            <c:extLst>
              <c:ext xmlns:c16="http://schemas.microsoft.com/office/drawing/2014/chart" uri="{C3380CC4-5D6E-409C-BE32-E72D297353CC}">
                <c16:uniqueId val="{00000001-9E5F-4D5C-9290-462781918D05}"/>
              </c:ext>
            </c:extLst>
          </c:dPt>
          <c:dPt>
            <c:idx val="2"/>
            <c:bubble3D val="0"/>
            <c:extLst>
              <c:ext xmlns:c16="http://schemas.microsoft.com/office/drawing/2014/chart" uri="{C3380CC4-5D6E-409C-BE32-E72D297353CC}">
                <c16:uniqueId val="{00000002-9E5F-4D5C-9290-462781918D05}"/>
              </c:ext>
            </c:extLst>
          </c:dPt>
          <c:dPt>
            <c:idx val="3"/>
            <c:bubble3D val="0"/>
            <c:spPr>
              <a:solidFill>
                <a:srgbClr val="FFFF00"/>
              </a:solidFill>
            </c:spPr>
            <c:extLst>
              <c:ext xmlns:c16="http://schemas.microsoft.com/office/drawing/2014/chart" uri="{C3380CC4-5D6E-409C-BE32-E72D297353CC}">
                <c16:uniqueId val="{00000003-9E5F-4D5C-9290-462781918D05}"/>
              </c:ext>
            </c:extLst>
          </c:dPt>
          <c:dPt>
            <c:idx val="4"/>
            <c:bubble3D val="0"/>
            <c:extLst>
              <c:ext xmlns:c16="http://schemas.microsoft.com/office/drawing/2014/chart" uri="{C3380CC4-5D6E-409C-BE32-E72D297353CC}">
                <c16:uniqueId val="{00000004-9E5F-4D5C-9290-462781918D05}"/>
              </c:ext>
            </c:extLst>
          </c:dPt>
          <c:dPt>
            <c:idx val="5"/>
            <c:bubble3D val="0"/>
            <c:extLst>
              <c:ext xmlns:c16="http://schemas.microsoft.com/office/drawing/2014/chart" uri="{C3380CC4-5D6E-409C-BE32-E72D297353CC}">
                <c16:uniqueId val="{00000005-9E5F-4D5C-9290-462781918D05}"/>
              </c:ext>
            </c:extLst>
          </c:dPt>
          <c:dPt>
            <c:idx val="6"/>
            <c:bubble3D val="0"/>
            <c:extLst>
              <c:ext xmlns:c16="http://schemas.microsoft.com/office/drawing/2014/chart" uri="{C3380CC4-5D6E-409C-BE32-E72D297353CC}">
                <c16:uniqueId val="{00000006-9E5F-4D5C-9290-462781918D05}"/>
              </c:ext>
            </c:extLst>
          </c:dPt>
          <c:dLbls>
            <c:dLbl>
              <c:idx val="0"/>
              <c:layout>
                <c:manualLayout>
                  <c:x val="-0.20042338127934428"/>
                  <c:y val="-0.15548524184421711"/>
                </c:manualLayout>
              </c:layout>
              <c:spPr>
                <a:solidFill>
                  <a:sysClr val="window" lastClr="FFFFFF"/>
                </a:solidFill>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15:layout>
                    <c:manualLayout>
                      <c:w val="0.21023000462935559"/>
                      <c:h val="8.9866562582574278E-2"/>
                    </c:manualLayout>
                  </c15:layout>
                </c:ext>
                <c:ext xmlns:c16="http://schemas.microsoft.com/office/drawing/2014/chart" uri="{C3380CC4-5D6E-409C-BE32-E72D297353CC}">
                  <c16:uniqueId val="{00000000-9E5F-4D5C-9290-462781918D05}"/>
                </c:ext>
              </c:extLst>
            </c:dLbl>
            <c:dLbl>
              <c:idx val="1"/>
              <c:layout>
                <c:manualLayout>
                  <c:x val="0.34952307910935687"/>
                  <c:y val="9.9377172415029968E-2"/>
                </c:manualLayout>
              </c:layout>
              <c:spPr>
                <a:solidFill>
                  <a:sysClr val="window" lastClr="FFFFFF"/>
                </a:solidFill>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5F-4D5C-9290-462781918D05}"/>
                </c:ext>
              </c:extLst>
            </c:dLbl>
            <c:dLbl>
              <c:idx val="2"/>
              <c:layout>
                <c:manualLayout>
                  <c:x val="0.16884624897037187"/>
                  <c:y val="0.12645065592072491"/>
                </c:manualLayout>
              </c:layout>
              <c:spPr>
                <a:solidFill>
                  <a:sysClr val="window" lastClr="FFFFFF"/>
                </a:solidFill>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E5F-4D5C-9290-462781918D05}"/>
                </c:ext>
              </c:extLst>
            </c:dLbl>
            <c:dLbl>
              <c:idx val="3"/>
              <c:layout>
                <c:manualLayout>
                  <c:x val="1.2800246588440145E-2"/>
                  <c:y val="0.10915674839695588"/>
                </c:manualLayout>
              </c:layout>
              <c:spPr>
                <a:solidFill>
                  <a:sysClr val="window" lastClr="FFFFFF"/>
                </a:solidFill>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5F-4D5C-9290-462781918D05}"/>
                </c:ext>
              </c:extLst>
            </c:dLbl>
            <c:dLbl>
              <c:idx val="4"/>
              <c:layout>
                <c:manualLayout>
                  <c:x val="-0.14266605187865031"/>
                  <c:y val="5.9746527011226548E-2"/>
                </c:manualLayout>
              </c:layout>
              <c:spPr>
                <a:solidFill>
                  <a:sysClr val="window" lastClr="FFFFFF"/>
                </a:solidFill>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E5F-4D5C-9290-462781918D05}"/>
                </c:ext>
              </c:extLst>
            </c:dLbl>
            <c:dLbl>
              <c:idx val="5"/>
              <c:layout>
                <c:manualLayout>
                  <c:x val="0.12503700550944646"/>
                  <c:y val="-0.14501271453217907"/>
                </c:manualLayout>
              </c:layout>
              <c:spPr>
                <a:solidFill>
                  <a:sysClr val="window" lastClr="FFFFFF"/>
                </a:solidFill>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5F-4D5C-9290-462781918D05}"/>
                </c:ext>
              </c:extLst>
            </c:dLbl>
            <c:dLbl>
              <c:idx val="6"/>
              <c:layout>
                <c:manualLayout>
                  <c:x val="7.7633227908490143E-2"/>
                  <c:y val="0.11964484908136491"/>
                </c:manualLayout>
              </c:layout>
              <c:spPr>
                <a:solidFill>
                  <a:sysClr val="window" lastClr="FFFFFF"/>
                </a:soli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sk-S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5F-4D5C-9290-462781918D05}"/>
                </c:ext>
              </c:extLst>
            </c:dLbl>
            <c:spPr>
              <a:noFill/>
              <a:ln w="25400">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sk-SK"/>
              </a:p>
            </c:txPr>
            <c:showLegendKey val="0"/>
            <c:showVal val="1"/>
            <c:showCatName val="1"/>
            <c:showSerName val="0"/>
            <c:showPercent val="1"/>
            <c:showBubbleSize val="0"/>
            <c:showLeaderLines val="1"/>
            <c:extLst>
              <c:ext xmlns:c15="http://schemas.microsoft.com/office/drawing/2012/chart" uri="{CE6537A1-D6FC-4f65-9D91-7224C49458BB}"/>
            </c:extLst>
          </c:dLbls>
          <c:cat>
            <c:strRef>
              <c:f>'33.Podiel počtu odsúd.(GRAF)'!$A$5:$A$11</c:f>
              <c:strCache>
                <c:ptCount val="7"/>
                <c:pt idx="0">
                  <c:v>Krádež, sprenevera, podvod</c:v>
                </c:pt>
                <c:pt idx="1">
                  <c:v>Znásilnenie, sexuálne zneužitie</c:v>
                </c:pt>
                <c:pt idx="2">
                  <c:v>Úmyselné ublíženie na zdraví</c:v>
                </c:pt>
                <c:pt idx="3">
                  <c:v>Vražda</c:v>
                </c:pt>
                <c:pt idx="4">
                  <c:v>Lúpež</c:v>
                </c:pt>
                <c:pt idx="5">
                  <c:v>Zanedbanie povinnej výživy</c:v>
                </c:pt>
                <c:pt idx="6">
                  <c:v>Iné</c:v>
                </c:pt>
              </c:strCache>
            </c:strRef>
          </c:cat>
          <c:val>
            <c:numRef>
              <c:f>'33.Podiel počtu odsúd.(GRAF)'!$B$5:$B$11</c:f>
              <c:numCache>
                <c:formatCode>General</c:formatCode>
                <c:ptCount val="7"/>
                <c:pt idx="0">
                  <c:v>7045</c:v>
                </c:pt>
                <c:pt idx="1">
                  <c:v>259</c:v>
                </c:pt>
                <c:pt idx="2">
                  <c:v>800</c:v>
                </c:pt>
                <c:pt idx="3">
                  <c:v>31</c:v>
                </c:pt>
                <c:pt idx="4">
                  <c:v>305</c:v>
                </c:pt>
                <c:pt idx="5">
                  <c:v>2014</c:v>
                </c:pt>
                <c:pt idx="6">
                  <c:v>15877</c:v>
                </c:pt>
              </c:numCache>
            </c:numRef>
          </c:val>
          <c:extLst>
            <c:ext xmlns:c16="http://schemas.microsoft.com/office/drawing/2014/chart" uri="{C3380CC4-5D6E-409C-BE32-E72D297353CC}">
              <c16:uniqueId val="{00000007-9E5F-4D5C-9290-462781918D0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a:gsLst>
        <a:gs pos="0">
          <a:sysClr val="window" lastClr="FFFFFF">
            <a:lumMod val="95000"/>
          </a:sysClr>
        </a:gs>
        <a:gs pos="50000">
          <a:sysClr val="window" lastClr="FFFFFF">
            <a:lumMod val="85000"/>
          </a:sysClr>
        </a:gs>
        <a:gs pos="100000">
          <a:schemeClr val="bg1">
            <a:lumMod val="75000"/>
          </a:schemeClr>
        </a:gs>
      </a:gsLst>
      <a:lin ang="5400000" scaled="0"/>
    </a:gradFill>
    <a:effectLst>
      <a:outerShdw blurRad="50800" dist="38100" dir="2700000" algn="tl" rotWithShape="0">
        <a:prstClr val="black">
          <a:alpha val="40000"/>
        </a:prstClr>
      </a:outerShdw>
    </a:effectLst>
    <a:scene3d>
      <a:camera prst="orthographicFront"/>
      <a:lightRig rig="threePt" dir="t"/>
    </a:scene3d>
    <a:sp3d>
      <a:bevelT w="0" h="63500"/>
    </a:sp3d>
  </c:spPr>
  <c:txPr>
    <a:bodyPr/>
    <a:lstStyle/>
    <a:p>
      <a:pPr>
        <a:defRPr sz="1000" b="0" i="0" u="none" strike="noStrike" baseline="0">
          <a:solidFill>
            <a:srgbClr val="000000"/>
          </a:solidFill>
          <a:latin typeface="Calibri"/>
          <a:ea typeface="Calibri"/>
          <a:cs typeface="Calibri"/>
        </a:defRPr>
      </a:pPr>
      <a:endParaRPr lang="sk-SK"/>
    </a:p>
  </c:txPr>
  <c:printSettings>
    <c:headerFooter/>
    <c:pageMargins b="0.75000000000000611" l="0.70000000000000062" r="0.70000000000000062" t="0.75000000000000611"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k-SK"/>
              <a:t>Vývoj najťažších trestných činov - počet odsúdených osôb (v tis.) od r. 2001</a:t>
            </a:r>
          </a:p>
        </c:rich>
      </c:tx>
      <c:layout>
        <c:manualLayout>
          <c:xMode val="edge"/>
          <c:yMode val="edge"/>
          <c:x val="0.15173929475300196"/>
          <c:y val="3.7555396484530344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k-SK"/>
        </a:p>
      </c:txPr>
    </c:title>
    <c:autoTitleDeleted val="0"/>
    <c:plotArea>
      <c:layout>
        <c:manualLayout>
          <c:layoutTarget val="inner"/>
          <c:xMode val="edge"/>
          <c:yMode val="edge"/>
          <c:x val="9.4995606083166248E-2"/>
          <c:y val="0.18087515180005484"/>
          <c:w val="0.86645856142287003"/>
          <c:h val="0.64577941795960347"/>
        </c:manualLayout>
      </c:layout>
      <c:barChart>
        <c:barDir val="col"/>
        <c:grouping val="clustered"/>
        <c:varyColors val="0"/>
        <c:ser>
          <c:idx val="0"/>
          <c:order val="0"/>
          <c:tx>
            <c:strRef>
              <c:f>'34.Najťažšie trest.činy (GRAF)'!$A$32</c:f>
              <c:strCache>
                <c:ptCount val="1"/>
                <c:pt idx="0">
                  <c:v>Vražda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'34.Najťažšie trest.činy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'34.Najťažšie trest.činy (GRAF)'!$B$32:$R$32</c:f>
              <c:numCache>
                <c:formatCode>#,##0.00</c:formatCode>
                <c:ptCount val="17"/>
                <c:pt idx="0">
                  <c:v>0.08</c:v>
                </c:pt>
                <c:pt idx="1">
                  <c:v>0.08</c:v>
                </c:pt>
                <c:pt idx="2">
                  <c:v>0.06</c:v>
                </c:pt>
                <c:pt idx="3">
                  <c:v>0.06</c:v>
                </c:pt>
                <c:pt idx="4">
                  <c:v>0.06</c:v>
                </c:pt>
                <c:pt idx="5">
                  <c:v>0.05</c:v>
                </c:pt>
                <c:pt idx="6">
                  <c:v>0.08</c:v>
                </c:pt>
                <c:pt idx="7">
                  <c:v>0.05</c:v>
                </c:pt>
                <c:pt idx="8">
                  <c:v>0.06</c:v>
                </c:pt>
                <c:pt idx="9">
                  <c:v>0.06</c:v>
                </c:pt>
                <c:pt idx="10">
                  <c:v>4.2999999999999997E-2</c:v>
                </c:pt>
                <c:pt idx="11">
                  <c:v>0.04</c:v>
                </c:pt>
                <c:pt idx="12">
                  <c:v>0.04</c:v>
                </c:pt>
                <c:pt idx="13">
                  <c:v>0.05</c:v>
                </c:pt>
                <c:pt idx="14">
                  <c:v>0.03</c:v>
                </c:pt>
                <c:pt idx="15">
                  <c:v>0.03</c:v>
                </c:pt>
                <c:pt idx="16">
                  <c:v>3.1E-2</c:v>
                </c:pt>
              </c:numCache>
            </c:numRef>
          </c:val>
          <c:extLst>
            <c:ext xmlns:c16="http://schemas.microsoft.com/office/drawing/2014/chart" uri="{C3380CC4-5D6E-409C-BE32-E72D297353CC}">
              <c16:uniqueId val="{00000000-99B3-4515-BDB4-B8A383166130}"/>
            </c:ext>
          </c:extLst>
        </c:ser>
        <c:ser>
          <c:idx val="1"/>
          <c:order val="1"/>
          <c:tx>
            <c:strRef>
              <c:f>'34.Najťažšie trest.činy (GRAF)'!$A$33</c:f>
              <c:strCache>
                <c:ptCount val="1"/>
                <c:pt idx="0">
                  <c:v>Lúpež</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'34.Najťažšie trest.činy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'34.Najťažšie trest.činy (GRAF)'!$B$33:$R$33</c:f>
              <c:numCache>
                <c:formatCode>#,##0.00</c:formatCode>
                <c:ptCount val="17"/>
                <c:pt idx="0">
                  <c:v>0.66</c:v>
                </c:pt>
                <c:pt idx="1">
                  <c:v>0.63</c:v>
                </c:pt>
                <c:pt idx="2">
                  <c:v>0.67</c:v>
                </c:pt>
                <c:pt idx="3">
                  <c:v>0.56999999999999995</c:v>
                </c:pt>
                <c:pt idx="4">
                  <c:v>0.52</c:v>
                </c:pt>
                <c:pt idx="5">
                  <c:v>0.47</c:v>
                </c:pt>
                <c:pt idx="6">
                  <c:v>0.62</c:v>
                </c:pt>
                <c:pt idx="7">
                  <c:v>0.56999999999999995</c:v>
                </c:pt>
                <c:pt idx="8">
                  <c:v>0.64</c:v>
                </c:pt>
                <c:pt idx="9">
                  <c:v>0.61</c:v>
                </c:pt>
                <c:pt idx="10">
                  <c:v>0.47</c:v>
                </c:pt>
                <c:pt idx="11">
                  <c:v>0.48</c:v>
                </c:pt>
                <c:pt idx="12">
                  <c:v>0.54</c:v>
                </c:pt>
                <c:pt idx="13">
                  <c:v>0.5</c:v>
                </c:pt>
                <c:pt idx="14">
                  <c:v>0.42</c:v>
                </c:pt>
                <c:pt idx="15">
                  <c:v>0.34</c:v>
                </c:pt>
                <c:pt idx="16">
                  <c:v>0.30499999999999999</c:v>
                </c:pt>
              </c:numCache>
            </c:numRef>
          </c:val>
          <c:extLst>
            <c:ext xmlns:c16="http://schemas.microsoft.com/office/drawing/2014/chart" uri="{C3380CC4-5D6E-409C-BE32-E72D297353CC}">
              <c16:uniqueId val="{00000001-99B3-4515-BDB4-B8A383166130}"/>
            </c:ext>
          </c:extLst>
        </c:ser>
        <c:ser>
          <c:idx val="2"/>
          <c:order val="2"/>
          <c:tx>
            <c:strRef>
              <c:f>'34.Najťažšie trest.činy (GRAF)'!$A$34</c:f>
              <c:strCache>
                <c:ptCount val="1"/>
                <c:pt idx="0">
                  <c:v>Znásilnenie, sex. zneužitie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'34.Najťažšie trest.činy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'34.Najťažšie trest.činy (GRAF)'!$B$34:$R$34</c:f>
              <c:numCache>
                <c:formatCode>#,##0.00</c:formatCode>
                <c:ptCount val="17"/>
                <c:pt idx="0">
                  <c:v>0.38</c:v>
                </c:pt>
                <c:pt idx="1">
                  <c:v>0.28999999999999998</c:v>
                </c:pt>
                <c:pt idx="2">
                  <c:v>0.25</c:v>
                </c:pt>
                <c:pt idx="3">
                  <c:v>0.26</c:v>
                </c:pt>
                <c:pt idx="4">
                  <c:v>0.26</c:v>
                </c:pt>
                <c:pt idx="5">
                  <c:v>0.19</c:v>
                </c:pt>
                <c:pt idx="6">
                  <c:v>0.25</c:v>
                </c:pt>
                <c:pt idx="7">
                  <c:v>0.23</c:v>
                </c:pt>
                <c:pt idx="8">
                  <c:v>0.28000000000000003</c:v>
                </c:pt>
                <c:pt idx="9">
                  <c:v>0.25</c:v>
                </c:pt>
                <c:pt idx="10">
                  <c:v>0.26500000000000001</c:v>
                </c:pt>
                <c:pt idx="11">
                  <c:v>0.35</c:v>
                </c:pt>
                <c:pt idx="12">
                  <c:v>0.35</c:v>
                </c:pt>
                <c:pt idx="13">
                  <c:v>0.34</c:v>
                </c:pt>
                <c:pt idx="14">
                  <c:v>0.29599999999999999</c:v>
                </c:pt>
                <c:pt idx="15">
                  <c:v>0.3</c:v>
                </c:pt>
                <c:pt idx="16">
                  <c:v>0.25900000000000001</c:v>
                </c:pt>
              </c:numCache>
            </c:numRef>
          </c:val>
          <c:extLst>
            <c:ext xmlns:c16="http://schemas.microsoft.com/office/drawing/2014/chart" uri="{C3380CC4-5D6E-409C-BE32-E72D297353CC}">
              <c16:uniqueId val="{00000002-99B3-4515-BDB4-B8A383166130}"/>
            </c:ext>
          </c:extLst>
        </c:ser>
        <c:ser>
          <c:idx val="3"/>
          <c:order val="3"/>
          <c:tx>
            <c:strRef>
              <c:f>'34.Najťažšie trest.činy (GRAF)'!$A$35</c:f>
              <c:strCache>
                <c:ptCount val="1"/>
                <c:pt idx="0">
                  <c:v>Úmyselné ublíženie na zdraví</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'34.Najťažšie trest.činy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'34.Najťažšie trest.činy (GRAF)'!$B$35:$R$35</c:f>
              <c:numCache>
                <c:formatCode>#,##0.00</c:formatCode>
                <c:ptCount val="17"/>
                <c:pt idx="0">
                  <c:v>1.69</c:v>
                </c:pt>
                <c:pt idx="1">
                  <c:v>1.55</c:v>
                </c:pt>
                <c:pt idx="2">
                  <c:v>1.81</c:v>
                </c:pt>
                <c:pt idx="3">
                  <c:v>1.68</c:v>
                </c:pt>
                <c:pt idx="4">
                  <c:v>1.52</c:v>
                </c:pt>
                <c:pt idx="5">
                  <c:v>1.43</c:v>
                </c:pt>
                <c:pt idx="6">
                  <c:v>1.43</c:v>
                </c:pt>
                <c:pt idx="7">
                  <c:v>1.57</c:v>
                </c:pt>
                <c:pt idx="8">
                  <c:v>1.49</c:v>
                </c:pt>
                <c:pt idx="9">
                  <c:v>1.43</c:v>
                </c:pt>
                <c:pt idx="10">
                  <c:v>1.1839999999999999</c:v>
                </c:pt>
                <c:pt idx="11">
                  <c:v>1.06</c:v>
                </c:pt>
                <c:pt idx="12">
                  <c:v>1.1000000000000001</c:v>
                </c:pt>
                <c:pt idx="13">
                  <c:v>1.0900000000000001</c:v>
                </c:pt>
                <c:pt idx="14">
                  <c:v>0.93200000000000005</c:v>
                </c:pt>
                <c:pt idx="15">
                  <c:v>0.86</c:v>
                </c:pt>
                <c:pt idx="16">
                  <c:v>0.8</c:v>
                </c:pt>
              </c:numCache>
            </c:numRef>
          </c:val>
          <c:extLst>
            <c:ext xmlns:c16="http://schemas.microsoft.com/office/drawing/2014/chart" uri="{C3380CC4-5D6E-409C-BE32-E72D297353CC}">
              <c16:uniqueId val="{00000003-99B3-4515-BDB4-B8A383166130}"/>
            </c:ext>
          </c:extLst>
        </c:ser>
        <c:ser>
          <c:idx val="4"/>
          <c:order val="4"/>
          <c:tx>
            <c:strRef>
              <c:f>'34.Najťažšie trest.činy (GRAF)'!$A$36</c:f>
              <c:strCache>
                <c:ptCount val="1"/>
                <c:pt idx="0">
                  <c:v>Krádež, sprenevera, podvod</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'34.Najťažšie trest.činy (GRAF)'!$B$31:$R$31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'34.Najťažšie trest.činy (GRAF)'!$B$36:$R$36</c:f>
              <c:numCache>
                <c:formatCode>#,##0.00</c:formatCode>
                <c:ptCount val="17"/>
                <c:pt idx="0">
                  <c:v>8.82</c:v>
                </c:pt>
                <c:pt idx="1">
                  <c:v>9.98</c:v>
                </c:pt>
                <c:pt idx="2">
                  <c:v>10.75</c:v>
                </c:pt>
                <c:pt idx="3">
                  <c:v>9.93</c:v>
                </c:pt>
                <c:pt idx="4">
                  <c:v>9.3699999999999992</c:v>
                </c:pt>
                <c:pt idx="5">
                  <c:v>7.46</c:v>
                </c:pt>
                <c:pt idx="6">
                  <c:v>7.64</c:v>
                </c:pt>
                <c:pt idx="7">
                  <c:v>7.98</c:v>
                </c:pt>
                <c:pt idx="8">
                  <c:v>9.02</c:v>
                </c:pt>
                <c:pt idx="9">
                  <c:v>9.5299999999999994</c:v>
                </c:pt>
                <c:pt idx="10">
                  <c:v>9.2119999999999997</c:v>
                </c:pt>
                <c:pt idx="11">
                  <c:v>9.9700000000000006</c:v>
                </c:pt>
                <c:pt idx="12">
                  <c:v>10.81</c:v>
                </c:pt>
                <c:pt idx="13">
                  <c:v>9.61</c:v>
                </c:pt>
                <c:pt idx="14">
                  <c:v>7.423</c:v>
                </c:pt>
                <c:pt idx="15">
                  <c:v>6.68</c:v>
                </c:pt>
                <c:pt idx="16">
                  <c:v>7.0449999999999999</c:v>
                </c:pt>
              </c:numCache>
            </c:numRef>
          </c:val>
          <c:extLst>
            <c:ext xmlns:c16="http://schemas.microsoft.com/office/drawing/2014/chart" uri="{C3380CC4-5D6E-409C-BE32-E72D297353CC}">
              <c16:uniqueId val="{00000004-99B3-4515-BDB4-B8A383166130}"/>
            </c:ext>
          </c:extLst>
        </c:ser>
        <c:dLbls>
          <c:showLegendKey val="0"/>
          <c:showVal val="0"/>
          <c:showCatName val="0"/>
          <c:showSerName val="0"/>
          <c:showPercent val="0"/>
          <c:showBubbleSize val="0"/>
        </c:dLbls>
        <c:gapWidth val="150"/>
        <c:axId val="374438464"/>
        <c:axId val="1"/>
      </c:barChart>
      <c:catAx>
        <c:axId val="374438464"/>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7443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alignWithMargins="0"/>
    <c:pageMargins b="1" l="0.75000000000000611" r="0.75000000000000611" t="1" header="0.492125984500003" footer="0.4921259845000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17</xdr:col>
      <xdr:colOff>600075</xdr:colOff>
      <xdr:row>28</xdr:row>
      <xdr:rowOff>19050</xdr:rowOff>
    </xdr:to>
    <xdr:graphicFrame macro="">
      <xdr:nvGraphicFramePr>
        <xdr:cNvPr id="2054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28575</xdr:rowOff>
    </xdr:from>
    <xdr:to>
      <xdr:col>17</xdr:col>
      <xdr:colOff>590550</xdr:colOff>
      <xdr:row>29</xdr:row>
      <xdr:rowOff>161925</xdr:rowOff>
    </xdr:to>
    <xdr:graphicFrame macro="">
      <xdr:nvGraphicFramePr>
        <xdr:cNvPr id="46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188768</xdr:colOff>
      <xdr:row>33</xdr:row>
      <xdr:rowOff>104775</xdr:rowOff>
    </xdr:to>
    <xdr:graphicFrame macro="">
      <xdr:nvGraphicFramePr>
        <xdr:cNvPr id="668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17</xdr:col>
      <xdr:colOff>600075</xdr:colOff>
      <xdr:row>29</xdr:row>
      <xdr:rowOff>19050</xdr:rowOff>
    </xdr:to>
    <xdr:graphicFrame macro="">
      <xdr:nvGraphicFramePr>
        <xdr:cNvPr id="87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57150</xdr:rowOff>
    </xdr:from>
    <xdr:to>
      <xdr:col>18</xdr:col>
      <xdr:colOff>19050</xdr:colOff>
      <xdr:row>29</xdr:row>
      <xdr:rowOff>38100</xdr:rowOff>
    </xdr:to>
    <xdr:graphicFrame macro="">
      <xdr:nvGraphicFramePr>
        <xdr:cNvPr id="2127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391583</xdr:colOff>
      <xdr:row>32</xdr:row>
      <xdr:rowOff>38100</xdr:rowOff>
    </xdr:to>
    <xdr:graphicFrame macro="">
      <xdr:nvGraphicFramePr>
        <xdr:cNvPr id="12827"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590550</xdr:colOff>
      <xdr:row>29</xdr:row>
      <xdr:rowOff>57150</xdr:rowOff>
    </xdr:to>
    <xdr:graphicFrame macro="">
      <xdr:nvGraphicFramePr>
        <xdr:cNvPr id="22212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zoomScale="103" zoomScaleNormal="103" workbookViewId="0"/>
  </sheetViews>
  <sheetFormatPr defaultRowHeight="12.75" x14ac:dyDescent="0.2"/>
  <cols>
    <col min="1" max="1" width="128.85546875" customWidth="1"/>
  </cols>
  <sheetData>
    <row r="1" spans="1:1" ht="38.25" customHeight="1" x14ac:dyDescent="0.2">
      <c r="A1" s="903" t="s">
        <v>426</v>
      </c>
    </row>
    <row r="2" spans="1:1" x14ac:dyDescent="0.2">
      <c r="A2" s="789"/>
    </row>
    <row r="3" spans="1:1" ht="25.5" x14ac:dyDescent="0.2">
      <c r="A3" s="903" t="s">
        <v>425</v>
      </c>
    </row>
    <row r="4" spans="1:1" x14ac:dyDescent="0.2">
      <c r="A4" s="789"/>
    </row>
    <row r="5" spans="1:1" ht="25.5" x14ac:dyDescent="0.2">
      <c r="A5" s="903" t="s">
        <v>417</v>
      </c>
    </row>
    <row r="6" spans="1:1" x14ac:dyDescent="0.2">
      <c r="A6" s="789"/>
    </row>
    <row r="7" spans="1:1" x14ac:dyDescent="0.2">
      <c r="A7" s="903" t="s">
        <v>427</v>
      </c>
    </row>
    <row r="8" spans="1:1" x14ac:dyDescent="0.2">
      <c r="A8" s="789"/>
    </row>
    <row r="9" spans="1:1" ht="25.5" x14ac:dyDescent="0.2">
      <c r="A9" s="903" t="s">
        <v>428</v>
      </c>
    </row>
    <row r="10" spans="1:1" x14ac:dyDescent="0.2">
      <c r="A10" s="789"/>
    </row>
    <row r="11" spans="1:1" ht="38.25" x14ac:dyDescent="0.2">
      <c r="A11" s="903" t="s">
        <v>429</v>
      </c>
    </row>
    <row r="12" spans="1:1" x14ac:dyDescent="0.2">
      <c r="A12" s="789"/>
    </row>
    <row r="13" spans="1:1" ht="25.5" x14ac:dyDescent="0.2">
      <c r="A13" s="903" t="s">
        <v>418</v>
      </c>
    </row>
    <row r="14" spans="1:1" x14ac:dyDescent="0.2">
      <c r="A14" s="789"/>
    </row>
    <row r="15" spans="1:1" x14ac:dyDescent="0.2">
      <c r="A15" s="903" t="s">
        <v>430</v>
      </c>
    </row>
    <row r="16" spans="1:1" x14ac:dyDescent="0.2">
      <c r="A16" s="789"/>
    </row>
    <row r="17" spans="1:3" ht="25.5" x14ac:dyDescent="0.2">
      <c r="A17" s="903" t="s">
        <v>419</v>
      </c>
    </row>
    <row r="18" spans="1:3" x14ac:dyDescent="0.2">
      <c r="A18" s="789"/>
    </row>
    <row r="19" spans="1:3" x14ac:dyDescent="0.2">
      <c r="A19" s="903" t="s">
        <v>431</v>
      </c>
    </row>
    <row r="20" spans="1:3" x14ac:dyDescent="0.2">
      <c r="A20" s="789"/>
    </row>
    <row r="21" spans="1:3" ht="40.5" customHeight="1" x14ac:dyDescent="0.2">
      <c r="A21" s="903" t="s">
        <v>432</v>
      </c>
    </row>
    <row r="22" spans="1:3" x14ac:dyDescent="0.2">
      <c r="A22" s="789"/>
    </row>
    <row r="23" spans="1:3" ht="38.25" x14ac:dyDescent="0.2">
      <c r="A23" s="903" t="s">
        <v>433</v>
      </c>
    </row>
    <row r="24" spans="1:3" x14ac:dyDescent="0.2">
      <c r="A24" s="789"/>
    </row>
    <row r="25" spans="1:3" x14ac:dyDescent="0.2">
      <c r="A25" s="789"/>
    </row>
    <row r="26" spans="1:3" ht="27" customHeight="1" x14ac:dyDescent="0.2">
      <c r="A26" s="903" t="s">
        <v>420</v>
      </c>
    </row>
    <row r="27" spans="1:3" x14ac:dyDescent="0.2">
      <c r="A27" s="789"/>
    </row>
    <row r="28" spans="1:3" ht="39" customHeight="1" x14ac:dyDescent="0.2">
      <c r="A28" s="903" t="s">
        <v>434</v>
      </c>
    </row>
    <row r="29" spans="1:3" x14ac:dyDescent="0.2">
      <c r="A29" s="789"/>
    </row>
    <row r="30" spans="1:3" ht="29.25" customHeight="1" x14ac:dyDescent="0.2">
      <c r="A30" s="903" t="s">
        <v>421</v>
      </c>
    </row>
    <row r="31" spans="1:3" x14ac:dyDescent="0.2">
      <c r="A31" s="789"/>
    </row>
    <row r="32" spans="1:3" ht="35.25" customHeight="1" x14ac:dyDescent="0.2">
      <c r="A32" s="904" t="s">
        <v>435</v>
      </c>
      <c r="C32" s="12"/>
    </row>
    <row r="33" spans="1:3" x14ac:dyDescent="0.2">
      <c r="A33" s="790"/>
      <c r="C33" s="12"/>
    </row>
    <row r="34" spans="1:3" x14ac:dyDescent="0.2">
      <c r="A34" s="904" t="s">
        <v>436</v>
      </c>
      <c r="C34" s="12"/>
    </row>
    <row r="35" spans="1:3" x14ac:dyDescent="0.2">
      <c r="A35" s="790"/>
      <c r="C35" s="12"/>
    </row>
    <row r="36" spans="1:3" ht="38.25" x14ac:dyDescent="0.2">
      <c r="A36" s="904" t="s">
        <v>422</v>
      </c>
      <c r="C36" s="12"/>
    </row>
    <row r="37" spans="1:3" x14ac:dyDescent="0.2">
      <c r="A37" s="790"/>
      <c r="C37" s="12"/>
    </row>
    <row r="38" spans="1:3" x14ac:dyDescent="0.2">
      <c r="A38" s="904" t="s">
        <v>423</v>
      </c>
      <c r="C38" s="12"/>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5"/>
  <sheetViews>
    <sheetView view="pageBreakPreview" zoomScale="60" zoomScaleNormal="110" workbookViewId="0">
      <selection activeCell="R24" sqref="R24"/>
    </sheetView>
  </sheetViews>
  <sheetFormatPr defaultRowHeight="12.75" x14ac:dyDescent="0.2"/>
  <cols>
    <col min="1" max="11" width="9.7109375" customWidth="1"/>
    <col min="12" max="12" width="9.5703125" customWidth="1"/>
  </cols>
  <sheetData>
    <row r="1" spans="1:16" x14ac:dyDescent="0.2">
      <c r="A1" s="13"/>
      <c r="B1" s="13"/>
      <c r="C1" s="13"/>
      <c r="D1" s="13"/>
      <c r="E1" s="13"/>
      <c r="F1" s="13"/>
      <c r="G1" s="13"/>
      <c r="H1" s="13"/>
      <c r="I1" s="13"/>
      <c r="J1" s="13"/>
      <c r="K1" s="13"/>
    </row>
    <row r="2" spans="1:16" x14ac:dyDescent="0.2">
      <c r="A2" s="13"/>
      <c r="B2" s="13"/>
      <c r="C2" s="13"/>
      <c r="D2" s="13"/>
      <c r="E2" s="13"/>
      <c r="F2" s="13"/>
      <c r="G2" s="13"/>
      <c r="H2" s="13"/>
      <c r="I2" s="13"/>
      <c r="J2" s="13"/>
      <c r="K2" s="13"/>
    </row>
    <row r="3" spans="1:16" x14ac:dyDescent="0.2">
      <c r="A3" s="13"/>
      <c r="B3" s="13"/>
      <c r="C3" s="13"/>
      <c r="D3" s="13"/>
      <c r="E3" s="13"/>
      <c r="F3" s="13"/>
      <c r="G3" s="13"/>
      <c r="H3" s="13"/>
      <c r="I3" s="13"/>
      <c r="J3" s="13"/>
      <c r="K3" s="13"/>
    </row>
    <row r="4" spans="1:16" x14ac:dyDescent="0.2">
      <c r="A4" s="13"/>
      <c r="B4" s="205" t="s">
        <v>74</v>
      </c>
      <c r="C4" s="206"/>
      <c r="D4" s="207"/>
      <c r="E4" s="208">
        <v>16639</v>
      </c>
      <c r="F4" s="209">
        <v>26331</v>
      </c>
      <c r="G4" s="421">
        <f>E4/F4*100</f>
        <v>63.191675211727613</v>
      </c>
      <c r="H4" s="13"/>
      <c r="I4" s="13"/>
      <c r="J4" s="13"/>
      <c r="K4" s="13"/>
    </row>
    <row r="5" spans="1:16" x14ac:dyDescent="0.2">
      <c r="A5" s="13"/>
      <c r="B5" s="205" t="s">
        <v>73</v>
      </c>
      <c r="C5" s="206"/>
      <c r="D5" s="207"/>
      <c r="E5" s="209">
        <v>342</v>
      </c>
      <c r="F5" s="209">
        <v>26331</v>
      </c>
      <c r="G5" s="421">
        <f>E5/F5*100</f>
        <v>1.2988492651247578</v>
      </c>
      <c r="H5" s="13"/>
      <c r="I5" s="13"/>
      <c r="J5" s="13"/>
      <c r="K5" s="13"/>
    </row>
    <row r="6" spans="1:16" x14ac:dyDescent="0.2">
      <c r="A6" s="13"/>
      <c r="B6" s="210" t="s">
        <v>72</v>
      </c>
      <c r="C6" s="211"/>
      <c r="D6" s="212"/>
      <c r="E6" s="213">
        <v>3388</v>
      </c>
      <c r="F6" s="214">
        <v>26331</v>
      </c>
      <c r="G6" s="421">
        <f>E6/F6*100</f>
        <v>12.866962895446433</v>
      </c>
      <c r="H6" s="67"/>
      <c r="I6" s="14"/>
      <c r="J6" s="67"/>
      <c r="K6" s="14"/>
    </row>
    <row r="7" spans="1:16" x14ac:dyDescent="0.2">
      <c r="A7" s="13"/>
      <c r="B7" s="205" t="s">
        <v>71</v>
      </c>
      <c r="C7" s="215"/>
      <c r="D7" s="207"/>
      <c r="E7" s="213">
        <v>4801</v>
      </c>
      <c r="F7" s="214">
        <v>26331</v>
      </c>
      <c r="G7" s="421">
        <f>E7/F7*100</f>
        <v>18.233261175040827</v>
      </c>
      <c r="H7" s="67"/>
      <c r="I7" s="14"/>
      <c r="J7" s="67"/>
      <c r="K7" s="14"/>
    </row>
    <row r="8" spans="1:16" x14ac:dyDescent="0.2">
      <c r="A8" s="13"/>
      <c r="B8" s="205" t="s">
        <v>70</v>
      </c>
      <c r="C8" s="206"/>
      <c r="D8" s="207"/>
      <c r="E8" s="213">
        <v>1161</v>
      </c>
      <c r="F8" s="214">
        <v>26331</v>
      </c>
      <c r="G8" s="421">
        <f>E8/F8*100</f>
        <v>4.4092514526603619</v>
      </c>
      <c r="H8" s="67"/>
      <c r="I8" s="14"/>
      <c r="J8" s="67"/>
      <c r="K8" s="14"/>
    </row>
    <row r="9" spans="1:16" x14ac:dyDescent="0.2">
      <c r="A9" s="13"/>
      <c r="B9" s="216"/>
      <c r="C9" s="217"/>
      <c r="D9" s="217"/>
      <c r="E9" s="218">
        <f>SUM(E4:E8)</f>
        <v>26331</v>
      </c>
      <c r="F9" s="219"/>
      <c r="G9" s="220"/>
      <c r="H9" s="67"/>
      <c r="I9" s="14"/>
      <c r="J9" s="67"/>
      <c r="K9" s="14"/>
      <c r="P9" s="692"/>
    </row>
    <row r="10" spans="1:16" x14ac:dyDescent="0.2">
      <c r="A10" s="13"/>
      <c r="E10" s="14"/>
      <c r="F10" s="67"/>
      <c r="G10" s="14"/>
      <c r="H10" s="67"/>
      <c r="I10" s="14"/>
      <c r="J10" s="67"/>
      <c r="K10" s="14"/>
      <c r="P10" s="692"/>
    </row>
    <row r="11" spans="1:16" x14ac:dyDescent="0.2">
      <c r="A11" s="13"/>
      <c r="E11" s="14"/>
      <c r="F11" s="67"/>
      <c r="G11" s="14"/>
      <c r="H11" s="67"/>
      <c r="I11" s="14"/>
      <c r="J11" s="67"/>
      <c r="K11" s="14"/>
      <c r="P11" s="692"/>
    </row>
    <row r="12" spans="1:16" x14ac:dyDescent="0.2">
      <c r="A12" s="13"/>
      <c r="E12" s="532"/>
      <c r="F12" s="67"/>
      <c r="G12" s="14"/>
      <c r="H12" s="67"/>
      <c r="I12" s="14"/>
      <c r="J12" s="67"/>
      <c r="K12" s="14"/>
      <c r="P12" s="692"/>
    </row>
    <row r="13" spans="1:16" x14ac:dyDescent="0.2">
      <c r="A13" s="13"/>
      <c r="E13" s="14"/>
      <c r="F13" s="67"/>
      <c r="G13" s="14"/>
      <c r="H13" s="67"/>
      <c r="I13" s="14"/>
      <c r="J13" s="67"/>
      <c r="K13" s="14"/>
      <c r="P13" s="692"/>
    </row>
    <row r="14" spans="1:16" x14ac:dyDescent="0.2">
      <c r="A14" s="13"/>
      <c r="E14" s="14"/>
      <c r="F14" s="67"/>
      <c r="G14" s="14"/>
      <c r="H14" s="67"/>
      <c r="I14" s="64"/>
      <c r="J14" s="67"/>
      <c r="K14" s="64"/>
    </row>
    <row r="15" spans="1:16" x14ac:dyDescent="0.2">
      <c r="A15" s="13"/>
      <c r="E15" s="13"/>
      <c r="F15" s="68"/>
      <c r="G15" s="14"/>
      <c r="H15" s="68"/>
      <c r="I15" s="13"/>
      <c r="J15" s="68"/>
      <c r="K15" s="13"/>
    </row>
    <row r="16" spans="1:16" x14ac:dyDescent="0.2">
      <c r="A16" s="13"/>
      <c r="B16" s="13"/>
      <c r="C16" s="13"/>
      <c r="D16" s="13"/>
      <c r="E16" s="13"/>
      <c r="F16" s="13"/>
      <c r="G16" s="13"/>
      <c r="H16" s="13"/>
      <c r="I16" s="13"/>
      <c r="J16" s="13"/>
      <c r="K16" s="13"/>
    </row>
    <row r="17" spans="1:17" x14ac:dyDescent="0.2">
      <c r="A17" s="13"/>
      <c r="B17" s="13"/>
      <c r="C17" s="13"/>
      <c r="D17" s="13"/>
      <c r="E17" s="13"/>
      <c r="F17" s="13"/>
      <c r="G17" s="13"/>
      <c r="H17" s="13"/>
      <c r="I17" s="13"/>
      <c r="J17" s="13"/>
      <c r="K17" s="13"/>
    </row>
    <row r="18" spans="1:17" x14ac:dyDescent="0.2">
      <c r="A18" s="13"/>
      <c r="B18" s="13"/>
      <c r="C18" s="13"/>
      <c r="D18" s="13"/>
      <c r="E18" s="13"/>
      <c r="F18" s="13"/>
      <c r="G18" s="13"/>
      <c r="H18" s="13"/>
      <c r="I18" s="13"/>
      <c r="J18" s="13"/>
      <c r="K18" s="13"/>
      <c r="Q18" s="19" t="s">
        <v>33</v>
      </c>
    </row>
    <row r="19" spans="1:17" x14ac:dyDescent="0.2">
      <c r="A19" s="13"/>
      <c r="B19" s="13"/>
      <c r="C19" s="13"/>
      <c r="D19" s="13"/>
      <c r="E19" s="13"/>
      <c r="F19" s="13"/>
      <c r="G19" s="13"/>
      <c r="H19" s="13"/>
      <c r="I19" s="13"/>
      <c r="J19" s="13"/>
      <c r="K19" s="13"/>
    </row>
    <row r="20" spans="1:17" x14ac:dyDescent="0.2">
      <c r="A20" s="13"/>
      <c r="B20" s="13"/>
      <c r="C20" s="13"/>
      <c r="D20" s="13"/>
      <c r="E20" s="13"/>
      <c r="F20" s="13"/>
      <c r="G20" s="13"/>
      <c r="H20" s="13"/>
      <c r="I20" s="13"/>
      <c r="J20" s="13"/>
      <c r="K20" s="13"/>
    </row>
    <row r="21" spans="1:17" x14ac:dyDescent="0.2">
      <c r="A21" s="13"/>
      <c r="B21" s="13"/>
      <c r="C21" s="13"/>
      <c r="D21" s="13"/>
      <c r="E21" s="13"/>
      <c r="F21" s="13"/>
      <c r="G21" s="13"/>
      <c r="H21" s="13"/>
      <c r="I21" s="13"/>
      <c r="J21" s="13"/>
      <c r="K21" s="13"/>
    </row>
    <row r="22" spans="1:17" x14ac:dyDescent="0.2">
      <c r="A22" s="13"/>
      <c r="B22" s="13"/>
      <c r="C22" s="13"/>
      <c r="D22" s="13"/>
      <c r="E22" s="13"/>
      <c r="F22" s="13"/>
      <c r="G22" s="13"/>
      <c r="H22" s="13"/>
      <c r="I22" s="13"/>
      <c r="J22" s="13"/>
      <c r="K22" s="13"/>
    </row>
    <row r="23" spans="1:17" x14ac:dyDescent="0.2">
      <c r="A23" s="13"/>
      <c r="B23" s="13"/>
      <c r="C23" s="13"/>
      <c r="D23" s="13"/>
      <c r="E23" s="13"/>
      <c r="F23" s="13"/>
      <c r="G23" s="13"/>
      <c r="H23" s="13"/>
      <c r="I23" s="13"/>
      <c r="J23" s="13"/>
      <c r="K23" s="13"/>
    </row>
    <row r="24" spans="1:17" x14ac:dyDescent="0.2">
      <c r="A24" s="13"/>
      <c r="B24" s="13"/>
      <c r="C24" s="13"/>
      <c r="D24" s="13"/>
      <c r="E24" s="13"/>
      <c r="F24" s="13"/>
      <c r="G24" s="13"/>
      <c r="H24" s="13"/>
      <c r="I24" s="13"/>
      <c r="J24" s="13"/>
      <c r="K24" s="13"/>
    </row>
    <row r="25" spans="1:17" x14ac:dyDescent="0.2">
      <c r="A25" s="13"/>
      <c r="B25" s="13"/>
      <c r="C25" s="13"/>
      <c r="D25" s="13"/>
      <c r="E25" s="13"/>
      <c r="F25" s="13"/>
      <c r="G25" s="13"/>
      <c r="H25" s="13"/>
      <c r="I25" s="13"/>
      <c r="J25" s="13"/>
      <c r="K25" s="13"/>
    </row>
    <row r="26" spans="1:17" x14ac:dyDescent="0.2">
      <c r="A26" s="39"/>
      <c r="B26" s="13"/>
      <c r="C26" s="13"/>
      <c r="D26" s="13"/>
      <c r="E26" s="13"/>
      <c r="F26" s="13"/>
      <c r="G26" s="13"/>
      <c r="H26" s="13"/>
      <c r="I26" s="13"/>
      <c r="J26" s="13"/>
      <c r="K26" s="13"/>
    </row>
    <row r="27" spans="1:17" x14ac:dyDescent="0.2">
      <c r="A27" s="13"/>
      <c r="B27" s="13"/>
      <c r="C27" s="13"/>
      <c r="D27" s="13"/>
      <c r="E27" s="13"/>
      <c r="F27" s="13"/>
      <c r="G27" s="13"/>
      <c r="H27" s="13"/>
      <c r="I27" s="13"/>
      <c r="J27" s="13"/>
      <c r="K27" s="13"/>
    </row>
    <row r="28" spans="1:17" ht="15.75" customHeight="1" x14ac:dyDescent="0.2">
      <c r="A28" s="13"/>
      <c r="B28" s="13"/>
      <c r="C28" s="13"/>
      <c r="D28" s="13"/>
      <c r="E28" s="13"/>
      <c r="F28" s="13"/>
      <c r="G28" s="13"/>
      <c r="H28" s="13"/>
      <c r="I28" s="13"/>
      <c r="J28" s="13"/>
      <c r="K28" s="13"/>
    </row>
    <row r="29" spans="1:17" ht="16.5" customHeight="1" x14ac:dyDescent="0.2">
      <c r="A29" s="39"/>
      <c r="B29" s="13"/>
      <c r="C29" s="13"/>
      <c r="D29" s="13"/>
      <c r="E29" s="13"/>
      <c r="F29" s="13"/>
      <c r="G29" s="13"/>
      <c r="H29" s="13"/>
      <c r="I29" s="13"/>
      <c r="J29" s="13"/>
      <c r="K29" s="13"/>
    </row>
    <row r="30" spans="1:17" x14ac:dyDescent="0.2">
      <c r="A30" s="40"/>
      <c r="B30" s="13"/>
      <c r="C30" s="13"/>
      <c r="D30" s="13"/>
      <c r="E30" s="13"/>
      <c r="F30" s="13"/>
      <c r="G30" s="13"/>
      <c r="H30" s="13"/>
      <c r="I30" s="13"/>
      <c r="J30" s="13"/>
      <c r="K30" s="13"/>
    </row>
    <row r="31" spans="1:17" ht="15" customHeight="1" x14ac:dyDescent="0.2">
      <c r="A31" s="41"/>
      <c r="B31" s="13"/>
      <c r="C31" s="13"/>
      <c r="D31" s="13"/>
      <c r="E31" s="13"/>
      <c r="F31" s="13"/>
      <c r="G31" s="13"/>
      <c r="H31" s="13"/>
      <c r="I31" s="13"/>
      <c r="J31" s="13"/>
      <c r="K31" s="13"/>
    </row>
    <row r="32" spans="1:17" x14ac:dyDescent="0.2">
      <c r="A32" s="40"/>
      <c r="B32" s="13"/>
      <c r="C32" s="13"/>
      <c r="D32" s="13"/>
      <c r="E32" s="13"/>
      <c r="F32" s="13"/>
      <c r="G32" s="13"/>
      <c r="H32" s="13"/>
      <c r="I32" s="13"/>
      <c r="J32" s="13"/>
      <c r="K32" s="13"/>
    </row>
    <row r="33" spans="1:15" x14ac:dyDescent="0.2">
      <c r="A33" s="13"/>
      <c r="B33" s="13"/>
      <c r="C33" s="13"/>
      <c r="D33" s="13"/>
      <c r="E33" s="13"/>
      <c r="F33" s="13"/>
      <c r="G33" s="13"/>
      <c r="H33" s="13"/>
      <c r="I33" s="13"/>
      <c r="J33" s="13"/>
      <c r="K33" s="13"/>
    </row>
    <row r="34" spans="1:15" x14ac:dyDescent="0.2">
      <c r="A34" s="13"/>
      <c r="B34" s="13"/>
      <c r="C34" s="13"/>
      <c r="D34" s="13"/>
      <c r="E34" s="13"/>
      <c r="F34" s="13"/>
      <c r="G34" s="13"/>
      <c r="H34" s="13"/>
      <c r="I34" s="13"/>
      <c r="J34" s="13"/>
      <c r="K34" s="13"/>
    </row>
    <row r="35" spans="1:15" x14ac:dyDescent="0.2">
      <c r="A35" s="19"/>
      <c r="B35" s="19"/>
      <c r="C35" s="19"/>
      <c r="D35" s="19"/>
      <c r="E35" s="19"/>
      <c r="F35" s="19"/>
      <c r="G35" s="19"/>
      <c r="H35" s="19"/>
    </row>
    <row r="36" spans="1:15" x14ac:dyDescent="0.2">
      <c r="A36" s="19"/>
      <c r="B36" s="19"/>
      <c r="C36" s="13"/>
      <c r="D36" s="19"/>
      <c r="E36" s="19"/>
      <c r="F36" s="19"/>
      <c r="G36" s="19"/>
      <c r="H36" s="19"/>
    </row>
    <row r="37" spans="1:15" x14ac:dyDescent="0.2">
      <c r="E37" s="19"/>
      <c r="F37" s="19"/>
      <c r="G37" s="19"/>
      <c r="H37" s="19"/>
      <c r="K37" s="26"/>
      <c r="L37" s="26"/>
      <c r="M37" s="5"/>
      <c r="N37" s="33"/>
      <c r="O37" s="33"/>
    </row>
    <row r="38" spans="1:15" x14ac:dyDescent="0.2">
      <c r="E38" s="19"/>
      <c r="F38" s="19"/>
      <c r="G38" s="19"/>
      <c r="H38" s="19"/>
      <c r="K38" s="27"/>
      <c r="L38" s="27"/>
      <c r="M38" s="5"/>
      <c r="N38" s="33"/>
      <c r="O38" s="33"/>
    </row>
    <row r="39" spans="1:15" x14ac:dyDescent="0.2">
      <c r="E39" s="19"/>
      <c r="F39" s="19"/>
      <c r="G39" s="19"/>
      <c r="H39" s="19"/>
      <c r="K39" s="27"/>
      <c r="L39" s="27"/>
      <c r="M39" s="5"/>
      <c r="N39" s="33"/>
      <c r="O39" s="33"/>
    </row>
    <row r="40" spans="1:15" x14ac:dyDescent="0.2">
      <c r="E40" s="19"/>
      <c r="F40" s="19"/>
      <c r="G40" s="19"/>
      <c r="H40" s="19"/>
      <c r="K40" s="28"/>
      <c r="L40" s="28"/>
      <c r="M40" s="5"/>
      <c r="N40" s="33"/>
      <c r="O40" s="33"/>
    </row>
    <row r="41" spans="1:15" x14ac:dyDescent="0.2">
      <c r="E41" s="19"/>
      <c r="F41" s="19"/>
      <c r="G41" s="19"/>
      <c r="H41" s="19"/>
      <c r="K41" s="27"/>
      <c r="L41" s="27"/>
      <c r="M41" s="5"/>
      <c r="N41" s="33"/>
      <c r="O41" s="33"/>
    </row>
    <row r="42" spans="1:15" x14ac:dyDescent="0.2">
      <c r="E42" s="25"/>
      <c r="F42" s="19"/>
      <c r="G42" s="19"/>
      <c r="H42" s="19"/>
      <c r="K42" s="29"/>
      <c r="L42" s="34"/>
      <c r="M42" s="5"/>
      <c r="N42" s="33"/>
      <c r="O42" s="33"/>
    </row>
    <row r="43" spans="1:15" x14ac:dyDescent="0.2">
      <c r="A43" s="19"/>
      <c r="B43" s="19"/>
      <c r="C43" s="19"/>
      <c r="D43" s="19"/>
      <c r="E43" s="19"/>
      <c r="F43" s="19"/>
      <c r="G43" s="19"/>
      <c r="H43" s="19"/>
    </row>
    <row r="44" spans="1:15" x14ac:dyDescent="0.2">
      <c r="A44" s="19"/>
      <c r="B44" s="19"/>
      <c r="C44" s="19"/>
      <c r="D44" s="19"/>
      <c r="E44" s="19"/>
      <c r="F44" s="19"/>
      <c r="G44" s="19"/>
      <c r="H44" s="19"/>
    </row>
    <row r="45" spans="1:15" x14ac:dyDescent="0.2">
      <c r="A45" s="19"/>
      <c r="B45" s="19"/>
      <c r="C45" s="19"/>
      <c r="D45" s="19"/>
      <c r="E45" s="19"/>
      <c r="F45" s="19"/>
      <c r="G45" s="19"/>
      <c r="H45" s="19"/>
    </row>
  </sheetData>
  <phoneticPr fontId="7" type="noConversion"/>
  <printOptions horizontalCentered="1"/>
  <pageMargins left="0.78740157480314965" right="0.78740157480314965" top="0.78740157480314965" bottom="0.78740157480314965" header="0.31496062992125984" footer="0.31496062992125984"/>
  <pageSetup paperSize="9" orientation="landscape"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B050"/>
  </sheetPr>
  <dimension ref="A1:P16"/>
  <sheetViews>
    <sheetView zoomScaleNormal="100" zoomScaleSheetLayoutView="100" workbookViewId="0">
      <selection activeCell="B7" sqref="B7"/>
    </sheetView>
  </sheetViews>
  <sheetFormatPr defaultRowHeight="12.75" x14ac:dyDescent="0.2"/>
  <cols>
    <col min="1" max="1" width="10.7109375" customWidth="1"/>
    <col min="2" max="3" width="12" customWidth="1"/>
    <col min="4" max="4" width="10.7109375" customWidth="1"/>
    <col min="5" max="5" width="7.7109375" customWidth="1"/>
    <col min="6" max="6" width="10.7109375" customWidth="1"/>
    <col min="7" max="7" width="7.7109375" customWidth="1"/>
    <col min="8" max="8" width="10.7109375" customWidth="1"/>
    <col min="9" max="9" width="7.7109375" customWidth="1"/>
    <col min="10" max="10" width="10.7109375" customWidth="1"/>
    <col min="11" max="11" width="7.7109375" customWidth="1"/>
  </cols>
  <sheetData>
    <row r="1" spans="1:16" ht="16.5" customHeight="1" x14ac:dyDescent="0.2">
      <c r="A1" s="1010" t="s">
        <v>0</v>
      </c>
      <c r="B1" s="1020"/>
      <c r="C1" s="1020"/>
      <c r="D1" s="1020"/>
      <c r="E1" s="1020"/>
      <c r="F1" s="1020"/>
      <c r="G1" s="1020"/>
      <c r="H1" s="1020"/>
      <c r="I1" s="1020"/>
      <c r="J1" s="1020"/>
      <c r="K1" s="1020"/>
    </row>
    <row r="2" spans="1:16" s="13" customFormat="1" ht="16.5" customHeight="1" x14ac:dyDescent="0.2">
      <c r="A2" s="1010" t="s">
        <v>391</v>
      </c>
      <c r="B2" s="1020"/>
      <c r="C2" s="1020"/>
      <c r="D2" s="1020"/>
      <c r="E2" s="1020"/>
      <c r="F2" s="1020"/>
      <c r="G2" s="1020"/>
      <c r="H2" s="1020"/>
      <c r="I2" s="1020"/>
      <c r="J2" s="1020"/>
      <c r="K2" s="1020"/>
    </row>
    <row r="3" spans="1:16" s="13" customFormat="1" ht="20.100000000000001" customHeight="1" thickBot="1" x14ac:dyDescent="0.25">
      <c r="A3" s="1021"/>
      <c r="B3" s="1021"/>
      <c r="C3" s="1021"/>
      <c r="D3" s="1021"/>
      <c r="E3" s="1021"/>
      <c r="F3" s="1021"/>
      <c r="G3" s="1021"/>
      <c r="H3" s="1021"/>
      <c r="I3" s="1021"/>
      <c r="J3" s="1021"/>
      <c r="K3" s="1021"/>
    </row>
    <row r="4" spans="1:16" s="13" customFormat="1" ht="24.75" customHeight="1" thickTop="1" x14ac:dyDescent="0.2">
      <c r="A4" s="1014" t="s">
        <v>3</v>
      </c>
      <c r="B4" s="1016" t="s">
        <v>53</v>
      </c>
      <c r="C4" s="1009" t="s">
        <v>55</v>
      </c>
      <c r="D4" s="1009" t="s">
        <v>56</v>
      </c>
      <c r="E4" s="1009"/>
      <c r="F4" s="1009"/>
      <c r="G4" s="1009"/>
      <c r="H4" s="1009"/>
      <c r="I4" s="1009"/>
      <c r="J4" s="1009"/>
      <c r="K4" s="1011"/>
    </row>
    <row r="5" spans="1:16" s="13" customFormat="1" ht="26.1" customHeight="1" thickBot="1" x14ac:dyDescent="0.25">
      <c r="A5" s="1015"/>
      <c r="B5" s="1017"/>
      <c r="C5" s="1018"/>
      <c r="D5" s="118" t="s">
        <v>57</v>
      </c>
      <c r="E5" s="118" t="s">
        <v>44</v>
      </c>
      <c r="F5" s="118" t="s">
        <v>12</v>
      </c>
      <c r="G5" s="118" t="s">
        <v>44</v>
      </c>
      <c r="H5" s="118" t="s">
        <v>58</v>
      </c>
      <c r="I5" s="118" t="s">
        <v>44</v>
      </c>
      <c r="J5" s="118" t="s">
        <v>59</v>
      </c>
      <c r="K5" s="119" t="s">
        <v>44</v>
      </c>
      <c r="L5" s="14"/>
    </row>
    <row r="6" spans="1:16" s="13" customFormat="1" ht="16.5" customHeight="1" thickTop="1" x14ac:dyDescent="0.2">
      <c r="A6" s="121" t="s">
        <v>18</v>
      </c>
      <c r="B6" s="823">
        <v>47</v>
      </c>
      <c r="C6" s="824">
        <v>60</v>
      </c>
      <c r="D6" s="825">
        <v>2</v>
      </c>
      <c r="E6" s="116">
        <f t="shared" ref="E6:E13" si="0">D6/B6*100</f>
        <v>4.2553191489361701</v>
      </c>
      <c r="F6" s="825">
        <v>29</v>
      </c>
      <c r="G6" s="116">
        <f t="shared" ref="G6:G13" si="1">F6/B6*100</f>
        <v>61.702127659574465</v>
      </c>
      <c r="H6" s="825">
        <v>3</v>
      </c>
      <c r="I6" s="116">
        <f t="shared" ref="I6:I13" si="2">H6/B6*100</f>
        <v>6.3829787234042552</v>
      </c>
      <c r="J6" s="825">
        <v>7</v>
      </c>
      <c r="K6" s="190">
        <f t="shared" ref="K6:K13" si="3">J6/B6*100</f>
        <v>14.893617021276595</v>
      </c>
      <c r="L6" s="14"/>
      <c r="M6" s="532"/>
    </row>
    <row r="7" spans="1:16" s="13" customFormat="1" ht="16.5" customHeight="1" x14ac:dyDescent="0.2">
      <c r="A7" s="122" t="s">
        <v>19</v>
      </c>
      <c r="B7" s="192">
        <v>34</v>
      </c>
      <c r="C7" s="95">
        <v>43</v>
      </c>
      <c r="D7" s="75">
        <v>3</v>
      </c>
      <c r="E7" s="15">
        <f t="shared" si="0"/>
        <v>8.8235294117647065</v>
      </c>
      <c r="F7" s="75">
        <v>23</v>
      </c>
      <c r="G7" s="15">
        <f t="shared" si="1"/>
        <v>67.64705882352942</v>
      </c>
      <c r="H7" s="75">
        <v>0</v>
      </c>
      <c r="I7" s="15">
        <f t="shared" si="2"/>
        <v>0</v>
      </c>
      <c r="J7" s="75">
        <v>2</v>
      </c>
      <c r="K7" s="127">
        <f t="shared" si="3"/>
        <v>5.8823529411764701</v>
      </c>
      <c r="L7" s="14"/>
      <c r="M7" s="532"/>
    </row>
    <row r="8" spans="1:16" s="13" customFormat="1" ht="16.5" customHeight="1" x14ac:dyDescent="0.2">
      <c r="A8" s="122" t="s">
        <v>20</v>
      </c>
      <c r="B8" s="192">
        <v>54</v>
      </c>
      <c r="C8" s="95">
        <v>72</v>
      </c>
      <c r="D8" s="75">
        <v>3</v>
      </c>
      <c r="E8" s="15">
        <f t="shared" si="0"/>
        <v>5.5555555555555554</v>
      </c>
      <c r="F8" s="75">
        <v>45</v>
      </c>
      <c r="G8" s="15">
        <f t="shared" si="1"/>
        <v>83.333333333333343</v>
      </c>
      <c r="H8" s="76">
        <v>1</v>
      </c>
      <c r="I8" s="15">
        <f t="shared" si="2"/>
        <v>1.8518518518518516</v>
      </c>
      <c r="J8" s="75">
        <v>3</v>
      </c>
      <c r="K8" s="127">
        <f t="shared" si="3"/>
        <v>5.5555555555555554</v>
      </c>
      <c r="L8" s="14"/>
      <c r="M8" s="532"/>
    </row>
    <row r="9" spans="1:16" s="13" customFormat="1" ht="16.5" customHeight="1" x14ac:dyDescent="0.2">
      <c r="A9" s="122" t="s">
        <v>21</v>
      </c>
      <c r="B9" s="192">
        <v>89</v>
      </c>
      <c r="C9" s="95">
        <v>119</v>
      </c>
      <c r="D9" s="75">
        <v>5</v>
      </c>
      <c r="E9" s="15">
        <f t="shared" si="0"/>
        <v>5.6179775280898872</v>
      </c>
      <c r="F9" s="75">
        <v>61</v>
      </c>
      <c r="G9" s="15">
        <f t="shared" si="1"/>
        <v>68.539325842696627</v>
      </c>
      <c r="H9" s="75">
        <v>1</v>
      </c>
      <c r="I9" s="15">
        <f t="shared" si="2"/>
        <v>1.1235955056179776</v>
      </c>
      <c r="J9" s="75">
        <v>7</v>
      </c>
      <c r="K9" s="127">
        <f t="shared" si="3"/>
        <v>7.8651685393258424</v>
      </c>
      <c r="L9" s="14"/>
      <c r="M9" s="532"/>
    </row>
    <row r="10" spans="1:16" s="13" customFormat="1" ht="16.5" customHeight="1" x14ac:dyDescent="0.2">
      <c r="A10" s="122" t="s">
        <v>22</v>
      </c>
      <c r="B10" s="192">
        <v>71</v>
      </c>
      <c r="C10" s="95">
        <v>88</v>
      </c>
      <c r="D10" s="75">
        <v>1</v>
      </c>
      <c r="E10" s="15">
        <f t="shared" si="0"/>
        <v>1.4084507042253522</v>
      </c>
      <c r="F10" s="75">
        <v>46</v>
      </c>
      <c r="G10" s="15">
        <f t="shared" si="1"/>
        <v>64.788732394366207</v>
      </c>
      <c r="H10" s="75">
        <v>0</v>
      </c>
      <c r="I10" s="15">
        <f t="shared" si="2"/>
        <v>0</v>
      </c>
      <c r="J10" s="75">
        <v>20</v>
      </c>
      <c r="K10" s="127">
        <f t="shared" si="3"/>
        <v>28.169014084507044</v>
      </c>
      <c r="L10" s="14"/>
      <c r="M10" s="532"/>
    </row>
    <row r="11" spans="1:16" s="13" customFormat="1" ht="16.5" customHeight="1" x14ac:dyDescent="0.2">
      <c r="A11" s="122" t="s">
        <v>23</v>
      </c>
      <c r="B11" s="192">
        <v>182</v>
      </c>
      <c r="C11" s="95">
        <v>233</v>
      </c>
      <c r="D11" s="75">
        <v>9</v>
      </c>
      <c r="E11" s="15">
        <f t="shared" si="0"/>
        <v>4.9450549450549453</v>
      </c>
      <c r="F11" s="75">
        <v>109</v>
      </c>
      <c r="G11" s="15">
        <f t="shared" si="1"/>
        <v>59.890109890109891</v>
      </c>
      <c r="H11" s="75">
        <v>1</v>
      </c>
      <c r="I11" s="15">
        <f t="shared" si="2"/>
        <v>0.5494505494505495</v>
      </c>
      <c r="J11" s="75">
        <v>22</v>
      </c>
      <c r="K11" s="127">
        <f t="shared" si="3"/>
        <v>12.087912087912088</v>
      </c>
      <c r="L11" s="14"/>
      <c r="M11" s="532"/>
    </row>
    <row r="12" spans="1:16" s="13" customFormat="1" ht="16.5" customHeight="1" x14ac:dyDescent="0.2">
      <c r="A12" s="122" t="s">
        <v>12</v>
      </c>
      <c r="B12" s="192">
        <v>300</v>
      </c>
      <c r="C12" s="95">
        <v>367</v>
      </c>
      <c r="D12" s="75">
        <v>20</v>
      </c>
      <c r="E12" s="15">
        <f t="shared" si="0"/>
        <v>6.666666666666667</v>
      </c>
      <c r="F12" s="75">
        <v>145</v>
      </c>
      <c r="G12" s="15">
        <f t="shared" si="1"/>
        <v>48.333333333333336</v>
      </c>
      <c r="H12" s="75">
        <v>0</v>
      </c>
      <c r="I12" s="15">
        <f t="shared" si="2"/>
        <v>0</v>
      </c>
      <c r="J12" s="75">
        <v>49</v>
      </c>
      <c r="K12" s="127">
        <f t="shared" si="3"/>
        <v>16.333333333333332</v>
      </c>
      <c r="L12" s="14"/>
      <c r="M12" s="532"/>
    </row>
    <row r="13" spans="1:16" s="13" customFormat="1" ht="16.5" customHeight="1" thickBot="1" x14ac:dyDescent="0.25">
      <c r="A13" s="128" t="s">
        <v>13</v>
      </c>
      <c r="B13" s="227">
        <v>266</v>
      </c>
      <c r="C13" s="826">
        <v>315</v>
      </c>
      <c r="D13" s="827">
        <v>30</v>
      </c>
      <c r="E13" s="130">
        <f t="shared" si="0"/>
        <v>11.278195488721805</v>
      </c>
      <c r="F13" s="827">
        <v>162</v>
      </c>
      <c r="G13" s="130">
        <f t="shared" si="1"/>
        <v>60.902255639097746</v>
      </c>
      <c r="H13" s="827">
        <v>2</v>
      </c>
      <c r="I13" s="130">
        <f t="shared" si="2"/>
        <v>0.75187969924812026</v>
      </c>
      <c r="J13" s="827">
        <v>18</v>
      </c>
      <c r="K13" s="132">
        <f t="shared" si="3"/>
        <v>6.7669172932330826</v>
      </c>
      <c r="L13" s="14"/>
      <c r="M13" s="532"/>
    </row>
    <row r="14" spans="1:16" s="13" customFormat="1" ht="24" customHeight="1" thickTop="1" thickBot="1" x14ac:dyDescent="0.25">
      <c r="A14" s="133" t="s">
        <v>14</v>
      </c>
      <c r="B14" s="139">
        <f>SUM(B6:B13)</f>
        <v>1043</v>
      </c>
      <c r="C14" s="135">
        <f>SUM(C6:C13)</f>
        <v>1297</v>
      </c>
      <c r="D14" s="137">
        <f>SUM(D6:D13)</f>
        <v>73</v>
      </c>
      <c r="E14" s="136">
        <f>D14/B14*100</f>
        <v>6.9990412272291467</v>
      </c>
      <c r="F14" s="140">
        <f>SUM(F6:F13)</f>
        <v>620</v>
      </c>
      <c r="G14" s="136">
        <f>F14/B14*100</f>
        <v>59.443911792905077</v>
      </c>
      <c r="H14" s="137">
        <f>SUM(H6:H13)</f>
        <v>8</v>
      </c>
      <c r="I14" s="136">
        <f>H14/B14*100</f>
        <v>0.76701821668264614</v>
      </c>
      <c r="J14" s="137">
        <f>SUM(J6:J13)</f>
        <v>128</v>
      </c>
      <c r="K14" s="138">
        <f>J14/B14*100</f>
        <v>12.272291466922338</v>
      </c>
      <c r="M14" s="532"/>
      <c r="P14" s="30"/>
    </row>
    <row r="15" spans="1:16" s="13" customFormat="1" ht="16.5" customHeight="1" thickTop="1" x14ac:dyDescent="0.2">
      <c r="A15" s="16"/>
      <c r="G15" s="14"/>
      <c r="K15" s="14"/>
      <c r="P15" s="693"/>
    </row>
    <row r="16" spans="1:16" s="11" customFormat="1" ht="14.1" customHeight="1" x14ac:dyDescent="0.2">
      <c r="B16" s="1019" t="s">
        <v>248</v>
      </c>
      <c r="C16" s="1019"/>
      <c r="D16" s="1019"/>
      <c r="E16" s="4"/>
      <c r="F16" s="4"/>
      <c r="G16" s="4"/>
      <c r="H16" s="4"/>
      <c r="I16" s="4"/>
      <c r="J16" s="4"/>
      <c r="K16" s="4"/>
    </row>
  </sheetData>
  <mergeCells count="8">
    <mergeCell ref="B16:D16"/>
    <mergeCell ref="A1:K1"/>
    <mergeCell ref="A3:K3"/>
    <mergeCell ref="A2:K2"/>
    <mergeCell ref="A4:A5"/>
    <mergeCell ref="B4:B5"/>
    <mergeCell ref="C4:C5"/>
    <mergeCell ref="D4:K4"/>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I14 G14 E1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B050"/>
  </sheetPr>
  <dimension ref="A6:R37"/>
  <sheetViews>
    <sheetView view="pageBreakPreview" zoomScaleNormal="100" zoomScaleSheetLayoutView="100" workbookViewId="0">
      <selection activeCell="Q31" sqref="Q31"/>
    </sheetView>
  </sheetViews>
  <sheetFormatPr defaultRowHeight="12.75" x14ac:dyDescent="0.2"/>
  <cols>
    <col min="1" max="1" width="23.85546875" customWidth="1"/>
    <col min="2" max="16" width="6.7109375" style="1" customWidth="1"/>
    <col min="17" max="17" width="6.7109375" customWidth="1"/>
    <col min="18" max="18" width="7.5703125" customWidth="1"/>
  </cols>
  <sheetData>
    <row r="6" spans="2:11" x14ac:dyDescent="0.2">
      <c r="B6" s="72"/>
      <c r="C6" s="72"/>
      <c r="D6" s="73"/>
      <c r="E6" s="70"/>
      <c r="F6" s="47"/>
      <c r="G6" s="70"/>
      <c r="H6" s="47"/>
      <c r="I6" s="70"/>
      <c r="J6" s="47"/>
      <c r="K6" s="70"/>
    </row>
    <row r="7" spans="2:11" x14ac:dyDescent="0.2">
      <c r="B7" s="72"/>
      <c r="C7" s="72"/>
      <c r="D7" s="73"/>
      <c r="E7" s="70"/>
      <c r="F7" s="47"/>
      <c r="G7" s="70"/>
      <c r="H7" s="47"/>
      <c r="I7" s="70"/>
      <c r="J7" s="47"/>
      <c r="K7" s="70"/>
    </row>
    <row r="8" spans="2:11" x14ac:dyDescent="0.2">
      <c r="B8" s="72"/>
      <c r="C8" s="72"/>
      <c r="D8" s="73"/>
      <c r="E8" s="70"/>
      <c r="F8" s="47"/>
      <c r="G8" s="70"/>
      <c r="H8" s="47"/>
      <c r="I8" s="70"/>
      <c r="J8" s="47"/>
      <c r="K8" s="70"/>
    </row>
    <row r="9" spans="2:11" x14ac:dyDescent="0.2">
      <c r="B9" s="72"/>
      <c r="C9" s="72"/>
      <c r="D9" s="73"/>
      <c r="E9" s="70"/>
      <c r="F9" s="47"/>
      <c r="G9" s="70"/>
      <c r="H9" s="47"/>
      <c r="I9" s="70"/>
      <c r="J9" s="47"/>
      <c r="K9" s="70"/>
    </row>
    <row r="10" spans="2:11" x14ac:dyDescent="0.2">
      <c r="B10" s="72"/>
      <c r="C10" s="72"/>
      <c r="D10" s="73"/>
      <c r="E10" s="70"/>
      <c r="F10" s="47"/>
      <c r="G10" s="70"/>
      <c r="H10" s="47"/>
      <c r="I10" s="70"/>
      <c r="J10" s="47"/>
      <c r="K10" s="70"/>
    </row>
    <row r="11" spans="2:11" x14ac:dyDescent="0.2">
      <c r="B11" s="72"/>
      <c r="C11" s="72"/>
      <c r="D11" s="73"/>
      <c r="E11" s="70"/>
      <c r="F11" s="47"/>
      <c r="G11" s="70"/>
      <c r="H11" s="47"/>
      <c r="I11" s="70"/>
      <c r="J11" s="47"/>
      <c r="K11" s="70"/>
    </row>
    <row r="12" spans="2:11" x14ac:dyDescent="0.2">
      <c r="B12" s="72"/>
      <c r="C12" s="72"/>
      <c r="D12" s="73"/>
      <c r="E12" s="70"/>
      <c r="F12" s="47"/>
      <c r="G12" s="70"/>
      <c r="H12" s="47"/>
      <c r="I12" s="70"/>
      <c r="J12" s="47"/>
      <c r="K12" s="70"/>
    </row>
    <row r="13" spans="2:11" x14ac:dyDescent="0.2">
      <c r="B13" s="72"/>
      <c r="C13" s="72"/>
      <c r="D13" s="73"/>
      <c r="E13" s="70"/>
      <c r="F13" s="47"/>
      <c r="G13" s="70"/>
      <c r="H13" s="47"/>
      <c r="I13" s="70"/>
      <c r="J13" s="47"/>
      <c r="K13" s="70"/>
    </row>
    <row r="14" spans="2:11" x14ac:dyDescent="0.2">
      <c r="B14" s="72"/>
      <c r="C14" s="72"/>
      <c r="D14" s="73"/>
      <c r="E14" s="70"/>
      <c r="F14" s="47"/>
      <c r="G14" s="70"/>
      <c r="H14" s="47"/>
      <c r="I14" s="71"/>
      <c r="J14" s="47"/>
      <c r="K14" s="71"/>
    </row>
    <row r="15" spans="2:11" x14ac:dyDescent="0.2">
      <c r="B15" s="72"/>
      <c r="C15" s="72"/>
      <c r="D15" s="73"/>
      <c r="E15" s="70"/>
      <c r="F15" s="48"/>
      <c r="G15" s="70"/>
      <c r="H15" s="48"/>
      <c r="I15" s="70"/>
      <c r="J15" s="48"/>
      <c r="K15" s="70"/>
    </row>
    <row r="26" spans="1:18" x14ac:dyDescent="0.2">
      <c r="A26" s="38"/>
    </row>
    <row r="29" spans="1:18" x14ac:dyDescent="0.2">
      <c r="A29" s="1022"/>
      <c r="B29" s="1023"/>
      <c r="C29" s="1023"/>
      <c r="D29" s="1023"/>
      <c r="E29" s="1023"/>
      <c r="F29" s="1023"/>
      <c r="G29" s="1023"/>
      <c r="H29" s="1023"/>
      <c r="I29" s="1023"/>
      <c r="J29" s="1023"/>
      <c r="K29" s="1023"/>
      <c r="L29" s="1023"/>
      <c r="M29" s="1023"/>
      <c r="N29" s="1023"/>
      <c r="O29" s="1023"/>
      <c r="P29"/>
    </row>
    <row r="30" spans="1:18" ht="13.5" thickBot="1" x14ac:dyDescent="0.25">
      <c r="A30" s="69"/>
      <c r="B30" s="70"/>
      <c r="C30" s="70"/>
      <c r="D30" s="70"/>
      <c r="E30" s="70"/>
      <c r="F30" s="70"/>
      <c r="G30" s="70"/>
      <c r="H30" s="70"/>
      <c r="I30" s="70"/>
      <c r="J30" s="70"/>
      <c r="K30" s="70"/>
      <c r="L30" s="70"/>
      <c r="M30" s="70"/>
      <c r="N30" s="70"/>
      <c r="O30" s="70"/>
      <c r="P30"/>
    </row>
    <row r="31" spans="1:18" ht="20.100000000000001" customHeight="1" thickBot="1" x14ac:dyDescent="0.25">
      <c r="A31" s="90" t="s">
        <v>4</v>
      </c>
      <c r="B31" s="87">
        <v>2001</v>
      </c>
      <c r="C31" s="87">
        <v>2002</v>
      </c>
      <c r="D31" s="87">
        <v>2003</v>
      </c>
      <c r="E31" s="87">
        <v>2004</v>
      </c>
      <c r="F31" s="87">
        <v>2005</v>
      </c>
      <c r="G31" s="87">
        <v>2006</v>
      </c>
      <c r="H31" s="87">
        <v>2007</v>
      </c>
      <c r="I31" s="87">
        <v>2008</v>
      </c>
      <c r="J31" s="87">
        <v>2009</v>
      </c>
      <c r="K31" s="87">
        <v>2010</v>
      </c>
      <c r="L31" s="87">
        <v>2011</v>
      </c>
      <c r="M31" s="87">
        <v>2012</v>
      </c>
      <c r="N31" s="87">
        <v>2013</v>
      </c>
      <c r="O31" s="87">
        <v>2014</v>
      </c>
      <c r="P31" s="87">
        <v>2015</v>
      </c>
      <c r="Q31" s="87">
        <v>2016</v>
      </c>
      <c r="R31" s="87">
        <v>2017</v>
      </c>
    </row>
    <row r="32" spans="1:18" ht="18" customHeight="1" thickBot="1" x14ac:dyDescent="0.25">
      <c r="A32" s="88" t="s">
        <v>68</v>
      </c>
      <c r="B32" s="91">
        <v>10.91</v>
      </c>
      <c r="C32" s="91">
        <v>10.27</v>
      </c>
      <c r="D32" s="91">
        <v>9.01</v>
      </c>
      <c r="E32" s="91">
        <v>7.55</v>
      </c>
      <c r="F32" s="91">
        <v>6.97</v>
      </c>
      <c r="G32" s="91">
        <v>6.15</v>
      </c>
      <c r="H32" s="91">
        <v>7.1</v>
      </c>
      <c r="I32" s="91">
        <v>7.41</v>
      </c>
      <c r="J32" s="91">
        <v>6.55</v>
      </c>
      <c r="K32" s="91">
        <v>5.61</v>
      </c>
      <c r="L32" s="115">
        <v>5.68</v>
      </c>
      <c r="M32" s="115">
        <v>5.25</v>
      </c>
      <c r="N32" s="115">
        <v>5</v>
      </c>
      <c r="O32" s="115">
        <v>4.62</v>
      </c>
      <c r="P32" s="115">
        <v>4.45</v>
      </c>
      <c r="Q32" s="115">
        <v>4.45</v>
      </c>
      <c r="R32" s="115">
        <v>3.92</v>
      </c>
    </row>
    <row r="33" spans="1:18" ht="18" customHeight="1" thickBot="1" x14ac:dyDescent="0.25">
      <c r="A33" s="88" t="s">
        <v>69</v>
      </c>
      <c r="B33" s="91">
        <v>2.5299999999999998</v>
      </c>
      <c r="C33" s="91">
        <v>2.48</v>
      </c>
      <c r="D33" s="91">
        <v>2.44</v>
      </c>
      <c r="E33" s="91">
        <v>2.02</v>
      </c>
      <c r="F33" s="91">
        <v>1.93</v>
      </c>
      <c r="G33" s="91">
        <v>1.58</v>
      </c>
      <c r="H33" s="91">
        <v>1.92</v>
      </c>
      <c r="I33" s="91">
        <v>2.13</v>
      </c>
      <c r="J33" s="91">
        <v>2.02</v>
      </c>
      <c r="K33" s="91">
        <v>1.75</v>
      </c>
      <c r="L33" s="115">
        <v>1.71</v>
      </c>
      <c r="M33" s="115">
        <v>1.84</v>
      </c>
      <c r="N33" s="115">
        <v>1.806</v>
      </c>
      <c r="O33" s="115">
        <v>1.554</v>
      </c>
      <c r="P33" s="115">
        <v>1.32</v>
      </c>
      <c r="Q33" s="115">
        <v>1.21</v>
      </c>
      <c r="R33" s="115">
        <v>1.04</v>
      </c>
    </row>
    <row r="37" spans="1:18" x14ac:dyDescent="0.2">
      <c r="A37" s="17"/>
      <c r="B37" s="17"/>
      <c r="C37" s="17"/>
      <c r="D37" s="17"/>
      <c r="E37" s="17"/>
      <c r="F37" s="17"/>
      <c r="G37" s="17"/>
      <c r="H37" s="17"/>
      <c r="I37" s="17"/>
      <c r="J37" s="17"/>
      <c r="K37" s="17"/>
      <c r="L37" s="17"/>
      <c r="M37" s="17"/>
      <c r="N37" s="17"/>
      <c r="O37" s="17"/>
      <c r="P37" s="17"/>
    </row>
  </sheetData>
  <mergeCells count="1">
    <mergeCell ref="A29:O29"/>
  </mergeCells>
  <phoneticPr fontId="7" type="noConversion"/>
  <printOptions horizontalCentered="1"/>
  <pageMargins left="0.9055118110236221" right="0.9055118110236221" top="0.78740157480314965" bottom="0.78740157480314965" header="0.31496062992125984" footer="0.31496062992125984"/>
  <pageSetup paperSize="9" scale="92" orientation="landscape" r:id="rId1"/>
  <headerFooter scaleWithDoc="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9"/>
  <sheetViews>
    <sheetView zoomScaleNormal="100" zoomScaleSheetLayoutView="100" workbookViewId="0">
      <selection activeCell="A4" sqref="A4:A5"/>
    </sheetView>
  </sheetViews>
  <sheetFormatPr defaultRowHeight="12.75" x14ac:dyDescent="0.2"/>
  <cols>
    <col min="1" max="1" width="12.7109375" customWidth="1"/>
    <col min="2" max="2" width="12" customWidth="1"/>
    <col min="3" max="3" width="12.28515625" customWidth="1"/>
    <col min="4" max="4" width="10.7109375" customWidth="1"/>
    <col min="5" max="5" width="7.7109375" customWidth="1"/>
    <col min="6" max="6" width="10.7109375" customWidth="1"/>
    <col min="7" max="7" width="7.7109375" customWidth="1"/>
    <col min="8" max="8" width="10.7109375" customWidth="1"/>
    <col min="9" max="9" width="7.7109375" customWidth="1"/>
    <col min="10" max="10" width="10.7109375" customWidth="1"/>
    <col min="11" max="11" width="7.7109375" customWidth="1"/>
  </cols>
  <sheetData>
    <row r="1" spans="1:19" ht="16.5" customHeight="1" x14ac:dyDescent="0.2">
      <c r="A1" s="1024" t="s">
        <v>0</v>
      </c>
      <c r="B1" s="1024"/>
      <c r="C1" s="1024"/>
      <c r="D1" s="1024"/>
      <c r="E1" s="1024"/>
      <c r="F1" s="1024"/>
      <c r="G1" s="1024"/>
      <c r="H1" s="1024"/>
      <c r="I1" s="1024"/>
      <c r="J1" s="1024"/>
      <c r="K1" s="1024"/>
    </row>
    <row r="2" spans="1:19" ht="16.5" customHeight="1" x14ac:dyDescent="0.2">
      <c r="A2" s="1024" t="s">
        <v>392</v>
      </c>
      <c r="B2" s="1024"/>
      <c r="C2" s="1024"/>
      <c r="D2" s="1024"/>
      <c r="E2" s="1024"/>
      <c r="F2" s="1024"/>
      <c r="G2" s="1024"/>
      <c r="H2" s="1024"/>
      <c r="I2" s="1024"/>
      <c r="J2" s="1024"/>
      <c r="K2" s="1024"/>
    </row>
    <row r="3" spans="1:19" ht="20.100000000000001" customHeight="1" thickBot="1" x14ac:dyDescent="0.25">
      <c r="A3" s="1021"/>
      <c r="B3" s="1021"/>
      <c r="C3" s="1021"/>
      <c r="D3" s="1021"/>
      <c r="E3" s="1021"/>
      <c r="F3" s="1021"/>
      <c r="G3" s="1021"/>
      <c r="H3" s="1021"/>
      <c r="I3" s="1021"/>
      <c r="J3" s="1021"/>
      <c r="K3" s="1021"/>
    </row>
    <row r="4" spans="1:19" ht="26.1" customHeight="1" thickTop="1" x14ac:dyDescent="0.2">
      <c r="A4" s="1014" t="s">
        <v>3</v>
      </c>
      <c r="B4" s="1016" t="s">
        <v>53</v>
      </c>
      <c r="C4" s="1009" t="s">
        <v>55</v>
      </c>
      <c r="D4" s="1009" t="s">
        <v>56</v>
      </c>
      <c r="E4" s="1009"/>
      <c r="F4" s="1009"/>
      <c r="G4" s="1009"/>
      <c r="H4" s="1009"/>
      <c r="I4" s="1009"/>
      <c r="J4" s="1009"/>
      <c r="K4" s="1011"/>
    </row>
    <row r="5" spans="1:19" ht="26.1" customHeight="1" thickBot="1" x14ac:dyDescent="0.25">
      <c r="A5" s="1015"/>
      <c r="B5" s="1017"/>
      <c r="C5" s="1018"/>
      <c r="D5" s="118" t="s">
        <v>57</v>
      </c>
      <c r="E5" s="118" t="s">
        <v>44</v>
      </c>
      <c r="F5" s="118" t="s">
        <v>12</v>
      </c>
      <c r="G5" s="118" t="s">
        <v>44</v>
      </c>
      <c r="H5" s="118" t="s">
        <v>58</v>
      </c>
      <c r="I5" s="118" t="s">
        <v>44</v>
      </c>
      <c r="J5" s="118" t="s">
        <v>59</v>
      </c>
      <c r="K5" s="119" t="s">
        <v>44</v>
      </c>
    </row>
    <row r="6" spans="1:19" ht="16.5" customHeight="1" thickTop="1" x14ac:dyDescent="0.2">
      <c r="A6" s="121" t="s">
        <v>18</v>
      </c>
      <c r="B6" s="329">
        <v>559</v>
      </c>
      <c r="C6" s="123">
        <v>600</v>
      </c>
      <c r="D6" s="533">
        <v>101</v>
      </c>
      <c r="E6" s="124">
        <f t="shared" ref="E6:E14" si="0">D6/B6*100</f>
        <v>18.067978533094813</v>
      </c>
      <c r="F6" s="125">
        <v>361</v>
      </c>
      <c r="G6" s="124">
        <f t="shared" ref="G6:G14" si="1">F6/B6*100</f>
        <v>64.579606440071558</v>
      </c>
      <c r="H6" s="125">
        <v>32</v>
      </c>
      <c r="I6" s="124">
        <f t="shared" ref="I6:I14" si="2">H6/B6*100</f>
        <v>5.7245080500894456</v>
      </c>
      <c r="J6" s="125">
        <v>58</v>
      </c>
      <c r="K6" s="126">
        <f t="shared" ref="K6:K14" si="3">J6/B6*100</f>
        <v>10.375670840787119</v>
      </c>
      <c r="M6" s="5"/>
    </row>
    <row r="7" spans="1:19" ht="16.5" customHeight="1" x14ac:dyDescent="0.2">
      <c r="A7" s="122" t="s">
        <v>19</v>
      </c>
      <c r="B7" s="330">
        <v>415</v>
      </c>
      <c r="C7" s="6">
        <v>458</v>
      </c>
      <c r="D7" s="6">
        <v>57</v>
      </c>
      <c r="E7" s="15">
        <f t="shared" si="0"/>
        <v>13.734939759036143</v>
      </c>
      <c r="F7" s="86">
        <v>306</v>
      </c>
      <c r="G7" s="15">
        <f t="shared" si="1"/>
        <v>73.734939759036138</v>
      </c>
      <c r="H7" s="86">
        <v>16</v>
      </c>
      <c r="I7" s="15">
        <f t="shared" si="2"/>
        <v>3.8554216867469884</v>
      </c>
      <c r="J7" s="86">
        <v>30</v>
      </c>
      <c r="K7" s="127">
        <f t="shared" si="3"/>
        <v>7.2289156626506017</v>
      </c>
      <c r="M7" s="5"/>
    </row>
    <row r="8" spans="1:19" ht="16.5" customHeight="1" x14ac:dyDescent="0.2">
      <c r="A8" s="122" t="s">
        <v>20</v>
      </c>
      <c r="B8" s="330">
        <v>285</v>
      </c>
      <c r="C8" s="6">
        <v>323</v>
      </c>
      <c r="D8" s="6">
        <v>20</v>
      </c>
      <c r="E8" s="15">
        <f t="shared" si="0"/>
        <v>7.0175438596491224</v>
      </c>
      <c r="F8" s="86">
        <v>219</v>
      </c>
      <c r="G8" s="15">
        <f t="shared" si="1"/>
        <v>76.84210526315789</v>
      </c>
      <c r="H8" s="86">
        <v>17</v>
      </c>
      <c r="I8" s="15">
        <f t="shared" si="2"/>
        <v>5.9649122807017543</v>
      </c>
      <c r="J8" s="86">
        <v>27</v>
      </c>
      <c r="K8" s="127">
        <f t="shared" si="3"/>
        <v>9.4736842105263168</v>
      </c>
      <c r="M8" s="5"/>
    </row>
    <row r="9" spans="1:19" ht="16.5" customHeight="1" x14ac:dyDescent="0.2">
      <c r="A9" s="122" t="s">
        <v>21</v>
      </c>
      <c r="B9" s="330">
        <v>415</v>
      </c>
      <c r="C9" s="6">
        <v>449</v>
      </c>
      <c r="D9" s="6">
        <v>38</v>
      </c>
      <c r="E9" s="15">
        <f t="shared" si="0"/>
        <v>9.1566265060240966</v>
      </c>
      <c r="F9" s="86">
        <v>313</v>
      </c>
      <c r="G9" s="15">
        <f t="shared" si="1"/>
        <v>75.421686746987945</v>
      </c>
      <c r="H9" s="86">
        <v>7</v>
      </c>
      <c r="I9" s="15">
        <f t="shared" si="2"/>
        <v>1.6867469879518073</v>
      </c>
      <c r="J9" s="86">
        <v>51</v>
      </c>
      <c r="K9" s="127">
        <f t="shared" si="3"/>
        <v>12.289156626506024</v>
      </c>
      <c r="M9" s="5"/>
    </row>
    <row r="10" spans="1:19" ht="16.5" customHeight="1" x14ac:dyDescent="0.2">
      <c r="A10" s="122" t="s">
        <v>22</v>
      </c>
      <c r="B10" s="330">
        <v>303</v>
      </c>
      <c r="C10" s="6">
        <v>323</v>
      </c>
      <c r="D10" s="6">
        <v>31</v>
      </c>
      <c r="E10" s="15">
        <f t="shared" si="0"/>
        <v>10.231023102310232</v>
      </c>
      <c r="F10" s="86">
        <v>218</v>
      </c>
      <c r="G10" s="15">
        <f t="shared" si="1"/>
        <v>71.947194719471952</v>
      </c>
      <c r="H10" s="86">
        <v>15</v>
      </c>
      <c r="I10" s="15">
        <f t="shared" si="2"/>
        <v>4.9504950495049505</v>
      </c>
      <c r="J10" s="86">
        <v>38</v>
      </c>
      <c r="K10" s="127">
        <f t="shared" si="3"/>
        <v>12.541254125412541</v>
      </c>
      <c r="M10" s="5"/>
    </row>
    <row r="11" spans="1:19" ht="16.5" customHeight="1" x14ac:dyDescent="0.2">
      <c r="A11" s="122" t="s">
        <v>23</v>
      </c>
      <c r="B11" s="330">
        <v>741</v>
      </c>
      <c r="C11" s="6">
        <v>792</v>
      </c>
      <c r="D11" s="6">
        <v>57</v>
      </c>
      <c r="E11" s="15">
        <f t="shared" si="0"/>
        <v>7.6923076923076925</v>
      </c>
      <c r="F11" s="86">
        <v>517</v>
      </c>
      <c r="G11" s="15">
        <f t="shared" si="1"/>
        <v>69.770580296896085</v>
      </c>
      <c r="H11" s="86">
        <v>14</v>
      </c>
      <c r="I11" s="15">
        <f t="shared" si="2"/>
        <v>1.8893387314439947</v>
      </c>
      <c r="J11" s="86">
        <v>141</v>
      </c>
      <c r="K11" s="127">
        <f t="shared" si="3"/>
        <v>19.02834008097166</v>
      </c>
      <c r="M11" s="5"/>
    </row>
    <row r="12" spans="1:19" ht="16.5" customHeight="1" x14ac:dyDescent="0.2">
      <c r="A12" s="122" t="s">
        <v>12</v>
      </c>
      <c r="B12" s="330">
        <v>674</v>
      </c>
      <c r="C12" s="6">
        <v>723</v>
      </c>
      <c r="D12" s="6">
        <v>74</v>
      </c>
      <c r="E12" s="15">
        <f t="shared" si="0"/>
        <v>10.979228486646884</v>
      </c>
      <c r="F12" s="86">
        <v>441</v>
      </c>
      <c r="G12" s="15">
        <f t="shared" si="1"/>
        <v>65.430267062314542</v>
      </c>
      <c r="H12" s="86">
        <v>12</v>
      </c>
      <c r="I12" s="15">
        <f t="shared" si="2"/>
        <v>1.7804154302670623</v>
      </c>
      <c r="J12" s="86">
        <v>133</v>
      </c>
      <c r="K12" s="127">
        <f t="shared" si="3"/>
        <v>19.732937685459941</v>
      </c>
      <c r="M12" s="5"/>
    </row>
    <row r="13" spans="1:19" ht="16.5" customHeight="1" x14ac:dyDescent="0.2">
      <c r="A13" s="122" t="s">
        <v>13</v>
      </c>
      <c r="B13" s="330">
        <v>943</v>
      </c>
      <c r="C13" s="6">
        <v>981</v>
      </c>
      <c r="D13" s="6">
        <v>66</v>
      </c>
      <c r="E13" s="15">
        <f t="shared" si="0"/>
        <v>6.9989395546129369</v>
      </c>
      <c r="F13" s="86">
        <v>726</v>
      </c>
      <c r="G13" s="15">
        <f t="shared" si="1"/>
        <v>76.988335100742304</v>
      </c>
      <c r="H13" s="86">
        <v>17</v>
      </c>
      <c r="I13" s="15">
        <f t="shared" si="2"/>
        <v>1.8027571580063628</v>
      </c>
      <c r="J13" s="86">
        <v>119</v>
      </c>
      <c r="K13" s="127">
        <f t="shared" si="3"/>
        <v>12.619300106044539</v>
      </c>
      <c r="M13" s="5"/>
    </row>
    <row r="14" spans="1:19" s="10" customFormat="1" ht="16.5" customHeight="1" thickBot="1" x14ac:dyDescent="0.25">
      <c r="A14" s="128" t="s">
        <v>180</v>
      </c>
      <c r="B14" s="331">
        <v>30</v>
      </c>
      <c r="C14" s="129">
        <v>42</v>
      </c>
      <c r="D14" s="129">
        <v>2</v>
      </c>
      <c r="E14" s="130">
        <f t="shared" si="0"/>
        <v>6.666666666666667</v>
      </c>
      <c r="F14" s="131">
        <v>14</v>
      </c>
      <c r="G14" s="130">
        <f t="shared" si="1"/>
        <v>46.666666666666664</v>
      </c>
      <c r="H14" s="131">
        <v>14</v>
      </c>
      <c r="I14" s="130">
        <f t="shared" si="2"/>
        <v>46.666666666666664</v>
      </c>
      <c r="J14" s="131">
        <v>0</v>
      </c>
      <c r="K14" s="132">
        <f t="shared" si="3"/>
        <v>0</v>
      </c>
      <c r="L14" s="534"/>
      <c r="M14" s="5"/>
    </row>
    <row r="15" spans="1:19" ht="24" customHeight="1" thickTop="1" thickBot="1" x14ac:dyDescent="0.25">
      <c r="A15" s="133" t="s">
        <v>14</v>
      </c>
      <c r="B15" s="134">
        <f>SUM(B6:B14)</f>
        <v>4365</v>
      </c>
      <c r="C15" s="135">
        <f>SUM(C6:C14)</f>
        <v>4691</v>
      </c>
      <c r="D15" s="135">
        <f>SUM(D6:D14)</f>
        <v>446</v>
      </c>
      <c r="E15" s="136">
        <f>D15/B15*100</f>
        <v>10.217640320733103</v>
      </c>
      <c r="F15" s="137">
        <f>SUM(F6:F14)</f>
        <v>3115</v>
      </c>
      <c r="G15" s="136">
        <f>F15/B15*100</f>
        <v>71.363115693012602</v>
      </c>
      <c r="H15" s="137">
        <f>SUM(H6:H14)</f>
        <v>144</v>
      </c>
      <c r="I15" s="136">
        <f>H15/B15*100</f>
        <v>3.2989690721649487</v>
      </c>
      <c r="J15" s="137">
        <f>SUM(J6:J14)</f>
        <v>597</v>
      </c>
      <c r="K15" s="138">
        <f>J15/B15*100</f>
        <v>13.676975945017183</v>
      </c>
      <c r="M15" s="5"/>
      <c r="P15" s="5"/>
      <c r="S15" s="33"/>
    </row>
    <row r="16" spans="1:19" ht="16.5" customHeight="1" thickTop="1" x14ac:dyDescent="0.2">
      <c r="A16" s="18"/>
      <c r="B16" s="17"/>
    </row>
    <row r="17" spans="2:10" x14ac:dyDescent="0.2">
      <c r="B17" s="1008" t="s">
        <v>248</v>
      </c>
      <c r="C17" s="1008"/>
      <c r="D17" s="1008"/>
    </row>
    <row r="19" spans="2:10" x14ac:dyDescent="0.2">
      <c r="J19" s="5"/>
    </row>
  </sheetData>
  <mergeCells count="8">
    <mergeCell ref="B17:D17"/>
    <mergeCell ref="A1:K1"/>
    <mergeCell ref="A2:K2"/>
    <mergeCell ref="A3:K3"/>
    <mergeCell ref="A4:A5"/>
    <mergeCell ref="B4:B5"/>
    <mergeCell ref="C4:C5"/>
    <mergeCell ref="D4:K4"/>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E15 G15 I15"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R33"/>
  <sheetViews>
    <sheetView view="pageBreakPreview" zoomScaleNormal="90" zoomScaleSheetLayoutView="100" workbookViewId="0">
      <selection activeCell="Q31" sqref="Q31"/>
    </sheetView>
  </sheetViews>
  <sheetFormatPr defaultRowHeight="12.75" x14ac:dyDescent="0.2"/>
  <cols>
    <col min="1" max="1" width="23.85546875" customWidth="1"/>
    <col min="2" max="15" width="6.85546875" style="1" customWidth="1"/>
    <col min="16" max="17" width="6.85546875" customWidth="1"/>
    <col min="18" max="18" width="7.5703125" customWidth="1"/>
  </cols>
  <sheetData>
    <row r="6" spans="2:11" x14ac:dyDescent="0.2">
      <c r="B6" s="72"/>
      <c r="C6" s="72"/>
      <c r="D6" s="73"/>
      <c r="E6" s="70"/>
      <c r="F6" s="535"/>
      <c r="G6" s="70"/>
      <c r="H6" s="535"/>
      <c r="I6" s="70"/>
      <c r="J6" s="535"/>
      <c r="K6" s="70"/>
    </row>
    <row r="7" spans="2:11" x14ac:dyDescent="0.2">
      <c r="B7" s="72"/>
      <c r="C7" s="72"/>
      <c r="D7" s="73"/>
      <c r="E7" s="70"/>
      <c r="F7" s="535"/>
      <c r="G7" s="70"/>
      <c r="H7" s="535"/>
      <c r="I7" s="70"/>
      <c r="J7" s="535"/>
      <c r="K7" s="70"/>
    </row>
    <row r="8" spans="2:11" x14ac:dyDescent="0.2">
      <c r="B8" s="72"/>
      <c r="C8" s="72"/>
      <c r="D8" s="73"/>
      <c r="E8" s="70"/>
      <c r="F8" s="535"/>
      <c r="G8" s="70"/>
      <c r="H8" s="535"/>
      <c r="I8" s="70"/>
      <c r="J8" s="535"/>
      <c r="K8" s="70"/>
    </row>
    <row r="9" spans="2:11" x14ac:dyDescent="0.2">
      <c r="B9" s="72"/>
      <c r="C9" s="72"/>
      <c r="D9" s="73"/>
      <c r="E9" s="70"/>
      <c r="F9" s="535"/>
      <c r="G9" s="70"/>
      <c r="H9" s="535"/>
      <c r="I9" s="70"/>
      <c r="J9" s="535"/>
      <c r="K9" s="70"/>
    </row>
    <row r="10" spans="2:11" x14ac:dyDescent="0.2">
      <c r="B10" s="72"/>
      <c r="C10" s="72"/>
      <c r="D10" s="73"/>
      <c r="E10" s="70"/>
      <c r="F10" s="535"/>
      <c r="G10" s="70"/>
      <c r="H10" s="535"/>
      <c r="I10" s="70"/>
      <c r="J10" s="535"/>
      <c r="K10" s="70"/>
    </row>
    <row r="11" spans="2:11" x14ac:dyDescent="0.2">
      <c r="B11" s="72"/>
      <c r="C11" s="72"/>
      <c r="D11" s="73"/>
      <c r="E11" s="70"/>
      <c r="F11" s="535"/>
      <c r="G11" s="70"/>
      <c r="H11" s="535"/>
      <c r="I11" s="70"/>
      <c r="J11" s="535"/>
      <c r="K11" s="70"/>
    </row>
    <row r="12" spans="2:11" x14ac:dyDescent="0.2">
      <c r="B12" s="72"/>
      <c r="C12" s="72"/>
      <c r="D12" s="73"/>
      <c r="E12" s="70"/>
      <c r="F12" s="535"/>
      <c r="G12" s="70"/>
      <c r="H12" s="535"/>
      <c r="I12" s="70"/>
      <c r="J12" s="535"/>
      <c r="K12" s="70"/>
    </row>
    <row r="13" spans="2:11" x14ac:dyDescent="0.2">
      <c r="B13" s="72"/>
      <c r="C13" s="72"/>
      <c r="D13" s="73"/>
      <c r="E13" s="70"/>
      <c r="F13" s="535"/>
      <c r="G13" s="70"/>
      <c r="H13" s="535"/>
      <c r="I13" s="70"/>
      <c r="J13" s="535"/>
      <c r="K13" s="70"/>
    </row>
    <row r="14" spans="2:11" x14ac:dyDescent="0.2">
      <c r="B14" s="72"/>
      <c r="C14" s="72"/>
      <c r="D14" s="73"/>
      <c r="E14" s="70"/>
      <c r="F14" s="535"/>
      <c r="G14" s="70"/>
      <c r="H14" s="535"/>
      <c r="I14" s="691"/>
      <c r="J14" s="535"/>
      <c r="K14" s="691"/>
    </row>
    <row r="15" spans="2:11" x14ac:dyDescent="0.2">
      <c r="B15" s="72"/>
      <c r="C15" s="72"/>
      <c r="D15" s="73"/>
      <c r="E15" s="70"/>
      <c r="F15" s="538"/>
      <c r="G15" s="70"/>
      <c r="H15" s="538"/>
      <c r="I15" s="70"/>
      <c r="J15" s="538"/>
      <c r="K15" s="70"/>
    </row>
    <row r="26" spans="1:18" x14ac:dyDescent="0.2">
      <c r="A26" s="38"/>
    </row>
    <row r="29" spans="1:18" x14ac:dyDescent="0.2">
      <c r="A29" s="1022"/>
      <c r="B29" s="1023"/>
      <c r="C29" s="1023"/>
      <c r="D29" s="1023"/>
      <c r="E29" s="1023"/>
      <c r="F29" s="1023"/>
      <c r="G29" s="1023"/>
      <c r="H29" s="1023"/>
      <c r="I29" s="1023"/>
      <c r="J29" s="1023"/>
      <c r="K29" s="1023"/>
      <c r="L29" s="1023"/>
      <c r="M29" s="1023"/>
      <c r="N29" s="1023"/>
      <c r="O29" s="1023"/>
      <c r="P29" s="1023"/>
    </row>
    <row r="30" spans="1:18" ht="13.5" thickBot="1" x14ac:dyDescent="0.25">
      <c r="A30" s="69"/>
      <c r="B30" s="70"/>
      <c r="C30" s="70"/>
      <c r="D30" s="70"/>
      <c r="E30" s="70"/>
      <c r="F30" s="70"/>
      <c r="G30" s="70"/>
      <c r="H30" s="70"/>
      <c r="I30" s="70"/>
      <c r="J30" s="70"/>
      <c r="K30" s="70"/>
      <c r="L30" s="70"/>
      <c r="M30" s="70"/>
      <c r="N30" s="70"/>
      <c r="O30" s="70"/>
      <c r="P30" s="70"/>
    </row>
    <row r="31" spans="1:18" ht="20.100000000000001" customHeight="1" thickBot="1" x14ac:dyDescent="0.25">
      <c r="A31" s="90" t="s">
        <v>4</v>
      </c>
      <c r="B31" s="87">
        <v>2001</v>
      </c>
      <c r="C31" s="87">
        <v>2002</v>
      </c>
      <c r="D31" s="87">
        <v>2003</v>
      </c>
      <c r="E31" s="87">
        <v>2004</v>
      </c>
      <c r="F31" s="87">
        <v>2005</v>
      </c>
      <c r="G31" s="87">
        <v>2006</v>
      </c>
      <c r="H31" s="87">
        <v>2007</v>
      </c>
      <c r="I31" s="87">
        <v>2008</v>
      </c>
      <c r="J31" s="87">
        <v>2009</v>
      </c>
      <c r="K31" s="87">
        <v>2010</v>
      </c>
      <c r="L31" s="87">
        <v>2011</v>
      </c>
      <c r="M31" s="87">
        <v>2012</v>
      </c>
      <c r="N31" s="87">
        <v>2013</v>
      </c>
      <c r="O31" s="87">
        <v>2014</v>
      </c>
      <c r="P31" s="87">
        <v>2015</v>
      </c>
      <c r="Q31" s="87">
        <v>2016</v>
      </c>
      <c r="R31" s="87">
        <v>2017</v>
      </c>
    </row>
    <row r="32" spans="1:18" ht="18" customHeight="1" thickBot="1" x14ac:dyDescent="0.25">
      <c r="A32" s="88" t="s">
        <v>68</v>
      </c>
      <c r="B32" s="115">
        <v>9.0500000000000007</v>
      </c>
      <c r="C32" s="115">
        <v>10.29</v>
      </c>
      <c r="D32" s="115">
        <v>11.27</v>
      </c>
      <c r="E32" s="115">
        <v>11.96</v>
      </c>
      <c r="F32" s="115">
        <v>13.01</v>
      </c>
      <c r="G32" s="115">
        <v>14</v>
      </c>
      <c r="H32" s="115">
        <v>13.15</v>
      </c>
      <c r="I32" s="115">
        <v>14.14</v>
      </c>
      <c r="J32" s="115">
        <v>14.8</v>
      </c>
      <c r="K32" s="115">
        <v>14.75</v>
      </c>
      <c r="L32" s="115">
        <v>15.4</v>
      </c>
      <c r="M32" s="115">
        <v>14.8</v>
      </c>
      <c r="N32" s="115">
        <v>14.59</v>
      </c>
      <c r="O32" s="115">
        <v>15.22</v>
      </c>
      <c r="P32" s="115">
        <v>15.62</v>
      </c>
      <c r="Q32" s="115">
        <v>15.76</v>
      </c>
      <c r="R32" s="115">
        <v>16.41</v>
      </c>
    </row>
    <row r="33" spans="1:18" ht="18" customHeight="1" thickBot="1" x14ac:dyDescent="0.25">
      <c r="A33" s="88" t="s">
        <v>69</v>
      </c>
      <c r="B33" s="115">
        <v>2.1</v>
      </c>
      <c r="C33" s="115">
        <v>2.48</v>
      </c>
      <c r="D33" s="115">
        <v>3.06</v>
      </c>
      <c r="E33" s="115">
        <v>3.21</v>
      </c>
      <c r="F33" s="115">
        <v>3.61</v>
      </c>
      <c r="G33" s="115">
        <v>3.61</v>
      </c>
      <c r="H33" s="115">
        <v>3.56</v>
      </c>
      <c r="I33" s="115">
        <v>4.0599999999999996</v>
      </c>
      <c r="J33" s="115">
        <v>4.58</v>
      </c>
      <c r="K33" s="115">
        <v>4.5999999999999996</v>
      </c>
      <c r="L33" s="115">
        <v>4.6399999999999997</v>
      </c>
      <c r="M33" s="115">
        <v>5.19</v>
      </c>
      <c r="N33" s="115">
        <v>5.27</v>
      </c>
      <c r="O33" s="115">
        <v>5.1159999999999997</v>
      </c>
      <c r="P33" s="115">
        <v>4.6399999999999997</v>
      </c>
      <c r="Q33" s="115">
        <v>4.28</v>
      </c>
      <c r="R33" s="115">
        <v>4.37</v>
      </c>
    </row>
  </sheetData>
  <mergeCells count="1">
    <mergeCell ref="A29:P29"/>
  </mergeCells>
  <printOptions horizontalCentered="1"/>
  <pageMargins left="0.9055118110236221" right="0.9055118110236221" top="0.78740157480314965" bottom="0.78740157480314965" header="0.31496062992125984" footer="0.31496062992125984"/>
  <pageSetup paperSize="9" scale="91" orientation="landscape" r:id="rId1"/>
  <headerFooter scaleWithDoc="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rgb="FF00B050"/>
  </sheetPr>
  <dimension ref="A1:K20"/>
  <sheetViews>
    <sheetView zoomScaleNormal="100" zoomScaleSheetLayoutView="100" workbookViewId="0">
      <selection activeCell="A5" sqref="A5:A7"/>
    </sheetView>
  </sheetViews>
  <sheetFormatPr defaultRowHeight="12.75" x14ac:dyDescent="0.2"/>
  <cols>
    <col min="1" max="8" width="12.7109375" customWidth="1"/>
  </cols>
  <sheetData>
    <row r="1" spans="1:11" s="21" customFormat="1" ht="16.5" customHeight="1" x14ac:dyDescent="0.2">
      <c r="A1" s="1025" t="s">
        <v>0</v>
      </c>
      <c r="B1" s="1025"/>
      <c r="C1" s="1025"/>
      <c r="D1" s="1025"/>
      <c r="E1" s="1025"/>
      <c r="F1" s="1025"/>
      <c r="G1" s="1025"/>
      <c r="H1" s="1025"/>
    </row>
    <row r="2" spans="1:11" s="21" customFormat="1" ht="16.5" customHeight="1" x14ac:dyDescent="0.2">
      <c r="A2" s="1025" t="s">
        <v>393</v>
      </c>
      <c r="B2" s="1025"/>
      <c r="C2" s="1025"/>
      <c r="D2" s="1025"/>
      <c r="E2" s="1025"/>
      <c r="F2" s="1025"/>
      <c r="G2" s="1025"/>
      <c r="H2" s="1025"/>
    </row>
    <row r="3" spans="1:11" s="21" customFormat="1" ht="16.5" customHeight="1" x14ac:dyDescent="0.2">
      <c r="A3" s="1025" t="s">
        <v>134</v>
      </c>
      <c r="B3" s="1025"/>
      <c r="C3" s="1025"/>
      <c r="D3" s="1025"/>
      <c r="E3" s="1025"/>
      <c r="F3" s="1025"/>
      <c r="G3" s="1025"/>
      <c r="H3" s="1025"/>
    </row>
    <row r="4" spans="1:11" s="21" customFormat="1" ht="20.100000000000001" customHeight="1" thickBot="1" x14ac:dyDescent="0.25">
      <c r="A4" s="1026"/>
      <c r="B4" s="1026"/>
      <c r="C4" s="1026"/>
      <c r="D4" s="1026"/>
      <c r="E4" s="1026"/>
      <c r="F4" s="1026"/>
      <c r="G4" s="1026"/>
      <c r="H4" s="1026"/>
    </row>
    <row r="5" spans="1:11" s="21" customFormat="1" ht="16.5" customHeight="1" thickTop="1" x14ac:dyDescent="0.2">
      <c r="A5" s="1027" t="s">
        <v>3</v>
      </c>
      <c r="B5" s="1030" t="s">
        <v>24</v>
      </c>
      <c r="C5" s="1033" t="s">
        <v>135</v>
      </c>
      <c r="D5" s="1033"/>
      <c r="E5" s="1033"/>
      <c r="F5" s="1033"/>
      <c r="G5" s="1033"/>
      <c r="H5" s="1034"/>
    </row>
    <row r="6" spans="1:11" s="21" customFormat="1" ht="16.5" customHeight="1" x14ac:dyDescent="0.2">
      <c r="A6" s="1028"/>
      <c r="B6" s="1031"/>
      <c r="C6" s="1035" t="s">
        <v>188</v>
      </c>
      <c r="D6" s="1035"/>
      <c r="E6" s="1035"/>
      <c r="F6" s="1036"/>
      <c r="G6" s="1035" t="s">
        <v>189</v>
      </c>
      <c r="H6" s="1037"/>
    </row>
    <row r="7" spans="1:11" s="21" customFormat="1" ht="16.5" customHeight="1" thickBot="1" x14ac:dyDescent="0.25">
      <c r="A7" s="1029"/>
      <c r="B7" s="1032"/>
      <c r="C7" s="148" t="s">
        <v>187</v>
      </c>
      <c r="D7" s="148" t="s">
        <v>44</v>
      </c>
      <c r="E7" s="148" t="s">
        <v>75</v>
      </c>
      <c r="F7" s="149" t="s">
        <v>44</v>
      </c>
      <c r="G7" s="148" t="s">
        <v>57</v>
      </c>
      <c r="H7" s="150" t="s">
        <v>44</v>
      </c>
    </row>
    <row r="8" spans="1:11" s="21" customFormat="1" ht="18" customHeight="1" thickTop="1" x14ac:dyDescent="0.2">
      <c r="A8" s="153" t="s">
        <v>18</v>
      </c>
      <c r="B8" s="151">
        <v>1138</v>
      </c>
      <c r="C8" s="144">
        <v>5</v>
      </c>
      <c r="D8" s="145">
        <f>C8/B8*100</f>
        <v>0.43936731107205629</v>
      </c>
      <c r="E8" s="144">
        <v>124</v>
      </c>
      <c r="F8" s="146">
        <f>E8/B8*100</f>
        <v>10.896309314586995</v>
      </c>
      <c r="G8" s="570">
        <v>600</v>
      </c>
      <c r="H8" s="147">
        <f t="shared" ref="H8:H16" si="0">G8/B8*100</f>
        <v>52.724077328646743</v>
      </c>
    </row>
    <row r="9" spans="1:11" s="21" customFormat="1" ht="18" customHeight="1" x14ac:dyDescent="0.2">
      <c r="A9" s="154" t="s">
        <v>19</v>
      </c>
      <c r="B9" s="152">
        <v>904</v>
      </c>
      <c r="C9" s="102">
        <v>3</v>
      </c>
      <c r="D9" s="145">
        <f t="shared" ref="D9:D15" si="1">C9/B9*100</f>
        <v>0.33185840707964603</v>
      </c>
      <c r="E9" s="102">
        <v>105</v>
      </c>
      <c r="F9" s="146">
        <f t="shared" ref="F9:F16" si="2">E9/B9*100</f>
        <v>11.61504424778761</v>
      </c>
      <c r="G9" s="571">
        <v>364</v>
      </c>
      <c r="H9" s="143">
        <f t="shared" si="0"/>
        <v>40.26548672566372</v>
      </c>
    </row>
    <row r="10" spans="1:11" s="21" customFormat="1" ht="18" customHeight="1" x14ac:dyDescent="0.2">
      <c r="A10" s="154" t="s">
        <v>20</v>
      </c>
      <c r="B10" s="152">
        <v>414</v>
      </c>
      <c r="C10" s="102">
        <v>0</v>
      </c>
      <c r="D10" s="145">
        <f t="shared" si="1"/>
        <v>0</v>
      </c>
      <c r="E10" s="102">
        <v>20</v>
      </c>
      <c r="F10" s="146">
        <f t="shared" si="2"/>
        <v>4.8309178743961354</v>
      </c>
      <c r="G10" s="571">
        <v>224</v>
      </c>
      <c r="H10" s="143">
        <f t="shared" si="0"/>
        <v>54.106280193236714</v>
      </c>
    </row>
    <row r="11" spans="1:11" s="21" customFormat="1" ht="18" customHeight="1" x14ac:dyDescent="0.2">
      <c r="A11" s="154" t="s">
        <v>21</v>
      </c>
      <c r="B11" s="152">
        <v>676</v>
      </c>
      <c r="C11" s="102">
        <v>6</v>
      </c>
      <c r="D11" s="145">
        <f t="shared" si="1"/>
        <v>0.8875739644970414</v>
      </c>
      <c r="E11" s="102">
        <v>78</v>
      </c>
      <c r="F11" s="146">
        <f t="shared" si="2"/>
        <v>11.538461538461538</v>
      </c>
      <c r="G11" s="571">
        <v>264</v>
      </c>
      <c r="H11" s="143">
        <f t="shared" si="0"/>
        <v>39.053254437869825</v>
      </c>
    </row>
    <row r="12" spans="1:11" s="21" customFormat="1" ht="18" customHeight="1" x14ac:dyDescent="0.2">
      <c r="A12" s="154" t="s">
        <v>22</v>
      </c>
      <c r="B12" s="152">
        <v>845</v>
      </c>
      <c r="C12" s="102">
        <v>8</v>
      </c>
      <c r="D12" s="145">
        <f t="shared" si="1"/>
        <v>0.94674556213017758</v>
      </c>
      <c r="E12" s="102">
        <v>81</v>
      </c>
      <c r="F12" s="146">
        <f t="shared" si="2"/>
        <v>9.5857988165680474</v>
      </c>
      <c r="G12" s="571">
        <v>283</v>
      </c>
      <c r="H12" s="143">
        <f t="shared" si="0"/>
        <v>33.491124260355029</v>
      </c>
    </row>
    <row r="13" spans="1:11" s="21" customFormat="1" ht="18" customHeight="1" x14ac:dyDescent="0.2">
      <c r="A13" s="154" t="s">
        <v>23</v>
      </c>
      <c r="B13" s="152">
        <v>1073</v>
      </c>
      <c r="C13" s="102">
        <v>17</v>
      </c>
      <c r="D13" s="145">
        <f t="shared" si="1"/>
        <v>1.5843429636533086</v>
      </c>
      <c r="E13" s="102">
        <v>165</v>
      </c>
      <c r="F13" s="146">
        <f t="shared" si="2"/>
        <v>15.377446411929171</v>
      </c>
      <c r="G13" s="571">
        <v>445</v>
      </c>
      <c r="H13" s="143">
        <f t="shared" si="0"/>
        <v>41.472506989748368</v>
      </c>
    </row>
    <row r="14" spans="1:11" s="21" customFormat="1" ht="18" customHeight="1" x14ac:dyDescent="0.2">
      <c r="A14" s="154" t="s">
        <v>12</v>
      </c>
      <c r="B14" s="152">
        <v>794</v>
      </c>
      <c r="C14" s="102">
        <v>20</v>
      </c>
      <c r="D14" s="145">
        <f t="shared" si="1"/>
        <v>2.518891687657431</v>
      </c>
      <c r="E14" s="102">
        <v>133</v>
      </c>
      <c r="F14" s="146">
        <f t="shared" si="2"/>
        <v>16.750629722921914</v>
      </c>
      <c r="G14" s="571">
        <v>305</v>
      </c>
      <c r="H14" s="143">
        <f t="shared" si="0"/>
        <v>38.413098236775816</v>
      </c>
    </row>
    <row r="15" spans="1:11" s="21" customFormat="1" ht="18" customHeight="1" x14ac:dyDescent="0.2">
      <c r="A15" s="154" t="s">
        <v>13</v>
      </c>
      <c r="B15" s="152">
        <v>1639</v>
      </c>
      <c r="C15" s="102">
        <v>42</v>
      </c>
      <c r="D15" s="145">
        <f t="shared" si="1"/>
        <v>2.5625381330079318</v>
      </c>
      <c r="E15" s="102">
        <v>276</v>
      </c>
      <c r="F15" s="146">
        <f>E15/B15*100</f>
        <v>16.83953630262355</v>
      </c>
      <c r="G15" s="571">
        <v>502</v>
      </c>
      <c r="H15" s="143">
        <f t="shared" si="0"/>
        <v>30.628431970713848</v>
      </c>
    </row>
    <row r="16" spans="1:11" s="21" customFormat="1" ht="18" customHeight="1" thickBot="1" x14ac:dyDescent="0.25">
      <c r="A16" s="155" t="s">
        <v>181</v>
      </c>
      <c r="B16" s="156">
        <v>25</v>
      </c>
      <c r="C16" s="102">
        <v>0</v>
      </c>
      <c r="D16" s="145" t="s">
        <v>52</v>
      </c>
      <c r="E16" s="157">
        <v>3</v>
      </c>
      <c r="F16" s="146">
        <f t="shared" si="2"/>
        <v>12</v>
      </c>
      <c r="G16" s="572">
        <v>8</v>
      </c>
      <c r="H16" s="158">
        <f t="shared" si="0"/>
        <v>32</v>
      </c>
      <c r="K16" s="84"/>
    </row>
    <row r="17" spans="1:8" s="21" customFormat="1" ht="30" customHeight="1" thickTop="1" thickBot="1" x14ac:dyDescent="0.25">
      <c r="A17" s="159" t="s">
        <v>14</v>
      </c>
      <c r="B17" s="160">
        <f>SUM(B8:B16)</f>
        <v>7508</v>
      </c>
      <c r="C17" s="161">
        <f>SUM(C8:C16)</f>
        <v>101</v>
      </c>
      <c r="D17" s="162">
        <f>C17/B17*100</f>
        <v>1.3452317527970166</v>
      </c>
      <c r="E17" s="161">
        <f>SUM(E8:E16)</f>
        <v>985</v>
      </c>
      <c r="F17" s="163">
        <f>E17/B17*100</f>
        <v>13.11933937133724</v>
      </c>
      <c r="G17" s="164">
        <f>SUM(G8:G16)</f>
        <v>2995</v>
      </c>
      <c r="H17" s="165">
        <f>G17/B17*100</f>
        <v>39.890783164624402</v>
      </c>
    </row>
    <row r="18" spans="1:8" ht="13.5" thickTop="1" x14ac:dyDescent="0.2">
      <c r="C18" s="520"/>
      <c r="G18" s="5"/>
      <c r="H18" s="2"/>
    </row>
    <row r="19" spans="1:8" x14ac:dyDescent="0.2">
      <c r="C19" s="5"/>
      <c r="G19" s="5"/>
    </row>
    <row r="20" spans="1:8" ht="15" customHeight="1" x14ac:dyDescent="0.2">
      <c r="G20" s="569"/>
    </row>
  </sheetData>
  <mergeCells count="9">
    <mergeCell ref="A1:H1"/>
    <mergeCell ref="A3:H3"/>
    <mergeCell ref="A2:H2"/>
    <mergeCell ref="A4:H4"/>
    <mergeCell ref="A5:A7"/>
    <mergeCell ref="B5:B7"/>
    <mergeCell ref="C5:H5"/>
    <mergeCell ref="C6:F6"/>
    <mergeCell ref="G6:H6"/>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ignoredErrors>
    <ignoredError sqref="D1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4"/>
  <sheetViews>
    <sheetView topLeftCell="A10" zoomScaleNormal="100" zoomScaleSheetLayoutView="100" workbookViewId="0">
      <selection activeCell="B25" sqref="B25"/>
    </sheetView>
  </sheetViews>
  <sheetFormatPr defaultColWidth="9.140625" defaultRowHeight="12.75" x14ac:dyDescent="0.2"/>
  <cols>
    <col min="1" max="9" width="11.7109375" style="55" customWidth="1"/>
    <col min="10" max="10" width="9.140625" style="55"/>
    <col min="11" max="11" width="12" style="55" customWidth="1"/>
    <col min="12" max="16384" width="9.140625" style="55"/>
  </cols>
  <sheetData>
    <row r="1" spans="1:10" ht="16.5" customHeight="1" x14ac:dyDescent="0.2">
      <c r="A1" s="1043" t="s">
        <v>45</v>
      </c>
      <c r="B1" s="1043"/>
      <c r="C1" s="1043"/>
      <c r="D1" s="1043"/>
      <c r="E1" s="1043"/>
      <c r="F1" s="1043"/>
      <c r="G1" s="1043"/>
      <c r="H1" s="1043"/>
      <c r="I1" s="1043"/>
    </row>
    <row r="2" spans="1:10" ht="16.5" customHeight="1" x14ac:dyDescent="0.2">
      <c r="A2" s="1043" t="s">
        <v>394</v>
      </c>
      <c r="B2" s="1043"/>
      <c r="C2" s="1043"/>
      <c r="D2" s="1043"/>
      <c r="E2" s="1043"/>
      <c r="F2" s="1043"/>
      <c r="G2" s="1043"/>
      <c r="H2" s="1043"/>
      <c r="I2" s="1043"/>
    </row>
    <row r="3" spans="1:10" ht="16.5" customHeight="1" x14ac:dyDescent="0.2">
      <c r="A3" s="1043" t="s">
        <v>46</v>
      </c>
      <c r="B3" s="1043"/>
      <c r="C3" s="1043"/>
      <c r="D3" s="1043"/>
      <c r="E3" s="1043"/>
      <c r="F3" s="1043"/>
      <c r="G3" s="1043"/>
      <c r="H3" s="1043"/>
      <c r="I3" s="1043"/>
    </row>
    <row r="4" spans="1:10" ht="20.100000000000001" customHeight="1" thickBot="1" x14ac:dyDescent="0.25">
      <c r="A4" s="1044"/>
      <c r="B4" s="1044"/>
      <c r="C4" s="1044"/>
      <c r="D4" s="1044"/>
      <c r="E4" s="1044"/>
      <c r="F4" s="1044"/>
      <c r="G4" s="1044"/>
      <c r="H4" s="1044"/>
      <c r="I4" s="1044"/>
    </row>
    <row r="5" spans="1:10" ht="30" customHeight="1" thickTop="1" x14ac:dyDescent="0.2">
      <c r="A5" s="1048" t="s">
        <v>3</v>
      </c>
      <c r="B5" s="1050" t="s">
        <v>4</v>
      </c>
      <c r="C5" s="1046" t="s">
        <v>47</v>
      </c>
      <c r="D5" s="1046" t="s">
        <v>48</v>
      </c>
      <c r="E5" s="1046"/>
      <c r="F5" s="1046" t="s">
        <v>49</v>
      </c>
      <c r="G5" s="1046"/>
      <c r="H5" s="1046" t="s">
        <v>50</v>
      </c>
      <c r="I5" s="1047"/>
    </row>
    <row r="6" spans="1:10" ht="30" customHeight="1" thickBot="1" x14ac:dyDescent="0.25">
      <c r="A6" s="1049"/>
      <c r="B6" s="1051"/>
      <c r="C6" s="1052"/>
      <c r="D6" s="168" t="s">
        <v>43</v>
      </c>
      <c r="E6" s="168" t="s">
        <v>44</v>
      </c>
      <c r="F6" s="168" t="s">
        <v>43</v>
      </c>
      <c r="G6" s="168" t="s">
        <v>44</v>
      </c>
      <c r="H6" s="168" t="s">
        <v>43</v>
      </c>
      <c r="I6" s="169" t="s">
        <v>44</v>
      </c>
    </row>
    <row r="7" spans="1:10" ht="16.5" customHeight="1" thickTop="1" x14ac:dyDescent="0.2">
      <c r="A7" s="1045" t="s">
        <v>18</v>
      </c>
      <c r="B7" s="170">
        <v>2013</v>
      </c>
      <c r="C7" s="828">
        <v>4749</v>
      </c>
      <c r="D7" s="828">
        <v>21</v>
      </c>
      <c r="E7" s="56">
        <f>D7/C7*100</f>
        <v>0.4421983575489577</v>
      </c>
      <c r="F7" s="828">
        <v>704</v>
      </c>
      <c r="G7" s="56">
        <f>F7/C7*100</f>
        <v>14.824173510212676</v>
      </c>
      <c r="H7" s="828">
        <v>1112</v>
      </c>
      <c r="I7" s="166">
        <f>H7/C7*100</f>
        <v>23.415455885449568</v>
      </c>
    </row>
    <row r="8" spans="1:10" ht="16.5" customHeight="1" x14ac:dyDescent="0.2">
      <c r="A8" s="1038"/>
      <c r="B8" s="170">
        <v>2014</v>
      </c>
      <c r="C8" s="828">
        <v>4550</v>
      </c>
      <c r="D8" s="828">
        <v>39</v>
      </c>
      <c r="E8" s="56">
        <f t="shared" ref="E8:E26" si="0">D8/C8*100</f>
        <v>0.85714285714285721</v>
      </c>
      <c r="F8" s="828">
        <v>650</v>
      </c>
      <c r="G8" s="56">
        <f t="shared" ref="G8:G26" si="1">F8/C8*100</f>
        <v>14.285714285714285</v>
      </c>
      <c r="H8" s="828">
        <v>1016</v>
      </c>
      <c r="I8" s="166">
        <f t="shared" ref="I8:I26" si="2">H8/C8*100</f>
        <v>22.329670329670328</v>
      </c>
    </row>
    <row r="9" spans="1:10" ht="16.5" customHeight="1" x14ac:dyDescent="0.2">
      <c r="A9" s="1038"/>
      <c r="B9" s="170">
        <v>2015</v>
      </c>
      <c r="C9" s="828">
        <v>4067</v>
      </c>
      <c r="D9" s="828">
        <v>37</v>
      </c>
      <c r="E9" s="56">
        <f t="shared" si="0"/>
        <v>0.9097614949594296</v>
      </c>
      <c r="F9" s="828">
        <v>563</v>
      </c>
      <c r="G9" s="56">
        <f t="shared" si="1"/>
        <v>13.843127612490779</v>
      </c>
      <c r="H9" s="828">
        <v>1064</v>
      </c>
      <c r="I9" s="166">
        <f t="shared" si="2"/>
        <v>26.161790017211707</v>
      </c>
    </row>
    <row r="10" spans="1:10" ht="16.5" customHeight="1" x14ac:dyDescent="0.2">
      <c r="A10" s="1038"/>
      <c r="B10" s="170">
        <v>2016</v>
      </c>
      <c r="C10" s="828">
        <v>3906</v>
      </c>
      <c r="D10" s="828">
        <v>36</v>
      </c>
      <c r="E10" s="56">
        <f t="shared" si="0"/>
        <v>0.92165898617511521</v>
      </c>
      <c r="F10" s="828">
        <v>559</v>
      </c>
      <c r="G10" s="56">
        <f t="shared" si="1"/>
        <v>14.311315924219151</v>
      </c>
      <c r="H10" s="828">
        <v>1132</v>
      </c>
      <c r="I10" s="166">
        <f t="shared" si="2"/>
        <v>28.981054787506398</v>
      </c>
    </row>
    <row r="11" spans="1:10" ht="16.5" customHeight="1" x14ac:dyDescent="0.2">
      <c r="A11" s="1038"/>
      <c r="B11" s="170">
        <v>2017</v>
      </c>
      <c r="C11" s="828">
        <v>3774</v>
      </c>
      <c r="D11" s="828">
        <v>47</v>
      </c>
      <c r="E11" s="56">
        <f t="shared" si="0"/>
        <v>1.2453630100688924</v>
      </c>
      <c r="F11" s="828">
        <v>559</v>
      </c>
      <c r="G11" s="56">
        <f t="shared" si="1"/>
        <v>14.811870694223636</v>
      </c>
      <c r="H11" s="828">
        <v>1138</v>
      </c>
      <c r="I11" s="166">
        <f t="shared" si="2"/>
        <v>30.153683094859566</v>
      </c>
    </row>
    <row r="12" spans="1:10" ht="16.5" customHeight="1" x14ac:dyDescent="0.2">
      <c r="A12" s="1038" t="s">
        <v>19</v>
      </c>
      <c r="B12" s="170">
        <v>2013</v>
      </c>
      <c r="C12" s="828">
        <v>3490</v>
      </c>
      <c r="D12" s="828">
        <v>87</v>
      </c>
      <c r="E12" s="56">
        <f t="shared" si="0"/>
        <v>2.4928366762177649</v>
      </c>
      <c r="F12" s="828">
        <v>422</v>
      </c>
      <c r="G12" s="56">
        <f t="shared" si="1"/>
        <v>12.091690544412607</v>
      </c>
      <c r="H12" s="828">
        <v>1324</v>
      </c>
      <c r="I12" s="166">
        <f t="shared" si="2"/>
        <v>37.936962750716333</v>
      </c>
      <c r="J12" s="59"/>
    </row>
    <row r="13" spans="1:10" ht="16.5" customHeight="1" x14ac:dyDescent="0.2">
      <c r="A13" s="1038"/>
      <c r="B13" s="170">
        <v>2014</v>
      </c>
      <c r="C13" s="828">
        <v>3438</v>
      </c>
      <c r="D13" s="828">
        <v>68</v>
      </c>
      <c r="E13" s="56">
        <f t="shared" si="0"/>
        <v>1.9778941244909829</v>
      </c>
      <c r="F13" s="828">
        <v>494</v>
      </c>
      <c r="G13" s="56">
        <f t="shared" si="1"/>
        <v>14.368819080860964</v>
      </c>
      <c r="H13" s="828">
        <v>1275</v>
      </c>
      <c r="I13" s="166">
        <f t="shared" si="2"/>
        <v>37.085514834205938</v>
      </c>
    </row>
    <row r="14" spans="1:10" ht="16.5" customHeight="1" x14ac:dyDescent="0.2">
      <c r="A14" s="1038"/>
      <c r="B14" s="170">
        <v>2015</v>
      </c>
      <c r="C14" s="828">
        <v>2868</v>
      </c>
      <c r="D14" s="828">
        <v>78</v>
      </c>
      <c r="E14" s="56">
        <f t="shared" si="0"/>
        <v>2.7196652719665275</v>
      </c>
      <c r="F14" s="828">
        <v>368</v>
      </c>
      <c r="G14" s="56">
        <f t="shared" si="1"/>
        <v>12.831241283124129</v>
      </c>
      <c r="H14" s="828">
        <v>1095</v>
      </c>
      <c r="I14" s="166">
        <f t="shared" si="2"/>
        <v>38.179916317991633</v>
      </c>
    </row>
    <row r="15" spans="1:10" ht="16.5" customHeight="1" x14ac:dyDescent="0.2">
      <c r="A15" s="1038"/>
      <c r="B15" s="170">
        <v>2016</v>
      </c>
      <c r="C15" s="828">
        <v>2730</v>
      </c>
      <c r="D15" s="828">
        <v>30</v>
      </c>
      <c r="E15" s="56">
        <f t="shared" si="0"/>
        <v>1.098901098901099</v>
      </c>
      <c r="F15" s="828">
        <v>392</v>
      </c>
      <c r="G15" s="56">
        <f t="shared" si="1"/>
        <v>14.358974358974358</v>
      </c>
      <c r="H15" s="828">
        <v>1029</v>
      </c>
      <c r="I15" s="166">
        <f t="shared" si="2"/>
        <v>37.692307692307693</v>
      </c>
    </row>
    <row r="16" spans="1:10" ht="16.5" customHeight="1" x14ac:dyDescent="0.2">
      <c r="A16" s="1038"/>
      <c r="B16" s="170">
        <v>2017</v>
      </c>
      <c r="C16" s="828">
        <v>2784</v>
      </c>
      <c r="D16" s="828">
        <v>34</v>
      </c>
      <c r="E16" s="56">
        <f t="shared" si="0"/>
        <v>1.2212643678160919</v>
      </c>
      <c r="F16" s="828">
        <v>415</v>
      </c>
      <c r="G16" s="56">
        <f t="shared" si="1"/>
        <v>14.906609195402298</v>
      </c>
      <c r="H16" s="828">
        <v>904</v>
      </c>
      <c r="I16" s="166">
        <f t="shared" si="2"/>
        <v>32.471264367816097</v>
      </c>
    </row>
    <row r="17" spans="1:14" ht="16.5" customHeight="1" x14ac:dyDescent="0.2">
      <c r="A17" s="1038" t="s">
        <v>20</v>
      </c>
      <c r="B17" s="173">
        <v>2013</v>
      </c>
      <c r="C17" s="829">
        <v>3114</v>
      </c>
      <c r="D17" s="829">
        <v>107</v>
      </c>
      <c r="E17" s="174">
        <f>D17/C17*100</f>
        <v>3.4360950545921645</v>
      </c>
      <c r="F17" s="829">
        <v>337</v>
      </c>
      <c r="G17" s="174">
        <f t="shared" si="1"/>
        <v>10.822093770070648</v>
      </c>
      <c r="H17" s="829">
        <v>609</v>
      </c>
      <c r="I17" s="175">
        <f t="shared" si="2"/>
        <v>19.556840077071293</v>
      </c>
    </row>
    <row r="18" spans="1:14" ht="16.5" customHeight="1" x14ac:dyDescent="0.2">
      <c r="A18" s="1038"/>
      <c r="B18" s="173">
        <v>2014</v>
      </c>
      <c r="C18" s="829">
        <v>2926</v>
      </c>
      <c r="D18" s="829">
        <v>83</v>
      </c>
      <c r="E18" s="174">
        <f t="shared" si="0"/>
        <v>2.8366370471633631</v>
      </c>
      <c r="F18" s="829">
        <v>337</v>
      </c>
      <c r="G18" s="174">
        <f t="shared" si="1"/>
        <v>11.517429938482572</v>
      </c>
      <c r="H18" s="829">
        <v>589</v>
      </c>
      <c r="I18" s="175">
        <f t="shared" si="2"/>
        <v>20.129870129870131</v>
      </c>
    </row>
    <row r="19" spans="1:14" ht="16.5" customHeight="1" x14ac:dyDescent="0.2">
      <c r="A19" s="1038"/>
      <c r="B19" s="173">
        <v>2015</v>
      </c>
      <c r="C19" s="829">
        <v>2375</v>
      </c>
      <c r="D19" s="829">
        <v>53</v>
      </c>
      <c r="E19" s="174">
        <f t="shared" si="0"/>
        <v>2.2315789473684209</v>
      </c>
      <c r="F19" s="829">
        <v>263</v>
      </c>
      <c r="G19" s="174">
        <f t="shared" si="1"/>
        <v>11.073684210526316</v>
      </c>
      <c r="H19" s="829">
        <v>478</v>
      </c>
      <c r="I19" s="175">
        <f t="shared" si="2"/>
        <v>20.126315789473683</v>
      </c>
    </row>
    <row r="20" spans="1:14" ht="16.5" customHeight="1" x14ac:dyDescent="0.2">
      <c r="A20" s="1038"/>
      <c r="B20" s="173">
        <v>2016</v>
      </c>
      <c r="C20" s="829">
        <v>2242</v>
      </c>
      <c r="D20" s="829">
        <v>79</v>
      </c>
      <c r="E20" s="174">
        <f t="shared" si="0"/>
        <v>3.5236396074933096</v>
      </c>
      <c r="F20" s="829">
        <v>274</v>
      </c>
      <c r="G20" s="174">
        <f t="shared" si="1"/>
        <v>12.221231043710972</v>
      </c>
      <c r="H20" s="829">
        <v>488</v>
      </c>
      <c r="I20" s="175">
        <f t="shared" si="2"/>
        <v>21.76628010704728</v>
      </c>
    </row>
    <row r="21" spans="1:14" ht="16.5" customHeight="1" thickBot="1" x14ac:dyDescent="0.25">
      <c r="A21" s="1039"/>
      <c r="B21" s="173">
        <v>2017</v>
      </c>
      <c r="C21" s="829">
        <v>2286</v>
      </c>
      <c r="D21" s="829">
        <v>54</v>
      </c>
      <c r="E21" s="174">
        <f t="shared" si="0"/>
        <v>2.3622047244094486</v>
      </c>
      <c r="F21" s="829">
        <v>285</v>
      </c>
      <c r="G21" s="174">
        <f t="shared" si="1"/>
        <v>12.467191601049869</v>
      </c>
      <c r="H21" s="829">
        <v>414</v>
      </c>
      <c r="I21" s="175">
        <f t="shared" si="2"/>
        <v>18.110236220472441</v>
      </c>
    </row>
    <row r="22" spans="1:14" ht="17.100000000000001" customHeight="1" thickTop="1" x14ac:dyDescent="0.2">
      <c r="A22" s="1040" t="s">
        <v>14</v>
      </c>
      <c r="B22" s="420">
        <v>2013</v>
      </c>
      <c r="C22" s="830">
        <v>36079</v>
      </c>
      <c r="D22" s="830">
        <v>1806</v>
      </c>
      <c r="E22" s="422">
        <f t="shared" si="0"/>
        <v>5.0056819756645137</v>
      </c>
      <c r="F22" s="830">
        <v>5267</v>
      </c>
      <c r="G22" s="422">
        <f t="shared" si="1"/>
        <v>14.59851991463178</v>
      </c>
      <c r="H22" s="830">
        <v>10598</v>
      </c>
      <c r="I22" s="423">
        <f t="shared" si="2"/>
        <v>29.374428337814241</v>
      </c>
    </row>
    <row r="23" spans="1:14" ht="17.100000000000001" customHeight="1" x14ac:dyDescent="0.2">
      <c r="A23" s="1041"/>
      <c r="B23" s="424">
        <v>2014</v>
      </c>
      <c r="C23" s="831">
        <v>33610</v>
      </c>
      <c r="D23" s="831">
        <v>1554</v>
      </c>
      <c r="E23" s="57">
        <f t="shared" si="0"/>
        <v>4.6236239214519488</v>
      </c>
      <c r="F23" s="831">
        <v>5116</v>
      </c>
      <c r="G23" s="57">
        <f t="shared" si="1"/>
        <v>15.221660220172566</v>
      </c>
      <c r="H23" s="831">
        <v>9464</v>
      </c>
      <c r="I23" s="167">
        <f t="shared" si="2"/>
        <v>28.158286224337996</v>
      </c>
    </row>
    <row r="24" spans="1:14" ht="17.100000000000001" customHeight="1" x14ac:dyDescent="0.2">
      <c r="A24" s="1041"/>
      <c r="B24" s="425">
        <v>2015</v>
      </c>
      <c r="C24" s="831">
        <v>29691</v>
      </c>
      <c r="D24" s="831">
        <v>1320</v>
      </c>
      <c r="E24" s="567">
        <f t="shared" si="0"/>
        <v>4.4457916540365767</v>
      </c>
      <c r="F24" s="831">
        <v>4640</v>
      </c>
      <c r="G24" s="567">
        <f t="shared" si="1"/>
        <v>15.627631268734635</v>
      </c>
      <c r="H24" s="831">
        <v>8517</v>
      </c>
      <c r="I24" s="568">
        <f t="shared" si="2"/>
        <v>28.685460240476914</v>
      </c>
    </row>
    <row r="25" spans="1:14" ht="17.100000000000001" customHeight="1" x14ac:dyDescent="0.2">
      <c r="A25" s="1041"/>
      <c r="B25" s="425">
        <v>2016</v>
      </c>
      <c r="C25" s="831">
        <v>27187</v>
      </c>
      <c r="D25" s="831">
        <v>1209</v>
      </c>
      <c r="E25" s="567">
        <f t="shared" si="0"/>
        <v>4.4469783352337515</v>
      </c>
      <c r="F25" s="831">
        <v>4284</v>
      </c>
      <c r="G25" s="567">
        <f t="shared" si="1"/>
        <v>15.757531172987088</v>
      </c>
      <c r="H25" s="831">
        <v>7987</v>
      </c>
      <c r="I25" s="568">
        <f t="shared" si="2"/>
        <v>29.378011549637694</v>
      </c>
    </row>
    <row r="26" spans="1:14" ht="17.100000000000001" customHeight="1" thickBot="1" x14ac:dyDescent="0.25">
      <c r="A26" s="1042"/>
      <c r="B26" s="426">
        <v>2017</v>
      </c>
      <c r="C26" s="832">
        <v>26331</v>
      </c>
      <c r="D26" s="832">
        <v>1043</v>
      </c>
      <c r="E26" s="176">
        <f t="shared" si="0"/>
        <v>3.9611104781436328</v>
      </c>
      <c r="F26" s="832">
        <v>4365</v>
      </c>
      <c r="G26" s="176">
        <f t="shared" si="1"/>
        <v>16.577418252250201</v>
      </c>
      <c r="H26" s="832">
        <v>7508</v>
      </c>
      <c r="I26" s="177">
        <f t="shared" si="2"/>
        <v>28.513918954844097</v>
      </c>
      <c r="N26" s="294"/>
    </row>
    <row r="27" spans="1:14" ht="13.5" thickTop="1" x14ac:dyDescent="0.2">
      <c r="C27" s="58"/>
      <c r="E27" s="59"/>
      <c r="I27" s="59"/>
    </row>
    <row r="34" ht="18.75" customHeight="1" x14ac:dyDescent="0.2"/>
  </sheetData>
  <mergeCells count="14">
    <mergeCell ref="A17:A21"/>
    <mergeCell ref="A22:A26"/>
    <mergeCell ref="A1:I1"/>
    <mergeCell ref="A2:I2"/>
    <mergeCell ref="A3:I3"/>
    <mergeCell ref="A4:I4"/>
    <mergeCell ref="A7:A11"/>
    <mergeCell ref="A12:A16"/>
    <mergeCell ref="F5:G5"/>
    <mergeCell ref="H5:I5"/>
    <mergeCell ref="A5:A6"/>
    <mergeCell ref="B5:B6"/>
    <mergeCell ref="C5:C6"/>
    <mergeCell ref="D5:E5"/>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7"/>
  <sheetViews>
    <sheetView topLeftCell="A4" zoomScaleNormal="100" zoomScaleSheetLayoutView="100" workbookViewId="0">
      <selection activeCell="B25" sqref="B25"/>
    </sheetView>
  </sheetViews>
  <sheetFormatPr defaultColWidth="9.140625" defaultRowHeight="12.75" x14ac:dyDescent="0.2"/>
  <cols>
    <col min="1" max="9" width="11.7109375" style="55" customWidth="1"/>
    <col min="10" max="16384" width="9.140625" style="55"/>
  </cols>
  <sheetData>
    <row r="1" spans="1:9" ht="16.5" customHeight="1" x14ac:dyDescent="0.2">
      <c r="A1" s="1043" t="s">
        <v>45</v>
      </c>
      <c r="B1" s="1043"/>
      <c r="C1" s="1043"/>
      <c r="D1" s="1043"/>
      <c r="E1" s="1043"/>
      <c r="F1" s="1043"/>
      <c r="G1" s="1043"/>
      <c r="H1" s="1043"/>
      <c r="I1" s="1043"/>
    </row>
    <row r="2" spans="1:9" ht="16.5" customHeight="1" x14ac:dyDescent="0.2">
      <c r="A2" s="1043" t="s">
        <v>394</v>
      </c>
      <c r="B2" s="1043"/>
      <c r="C2" s="1043"/>
      <c r="D2" s="1043"/>
      <c r="E2" s="1043"/>
      <c r="F2" s="1043"/>
      <c r="G2" s="1043"/>
      <c r="H2" s="1043"/>
      <c r="I2" s="1043"/>
    </row>
    <row r="3" spans="1:9" ht="16.5" customHeight="1" x14ac:dyDescent="0.2">
      <c r="A3" s="1043" t="s">
        <v>46</v>
      </c>
      <c r="B3" s="1043"/>
      <c r="C3" s="1043"/>
      <c r="D3" s="1043"/>
      <c r="E3" s="1043"/>
      <c r="F3" s="1043"/>
      <c r="G3" s="1043"/>
      <c r="H3" s="1043"/>
      <c r="I3" s="1043"/>
    </row>
    <row r="4" spans="1:9" ht="20.100000000000001" customHeight="1" thickBot="1" x14ac:dyDescent="0.25">
      <c r="A4" s="1044"/>
      <c r="B4" s="1044"/>
      <c r="C4" s="1044"/>
      <c r="D4" s="1044"/>
      <c r="E4" s="1044"/>
      <c r="F4" s="1044"/>
      <c r="G4" s="1044"/>
      <c r="H4" s="1044"/>
      <c r="I4" s="1044"/>
    </row>
    <row r="5" spans="1:9" ht="30" customHeight="1" thickTop="1" x14ac:dyDescent="0.2">
      <c r="A5" s="1040" t="s">
        <v>3</v>
      </c>
      <c r="B5" s="1053" t="s">
        <v>4</v>
      </c>
      <c r="C5" s="1046" t="s">
        <v>47</v>
      </c>
      <c r="D5" s="1046" t="s">
        <v>48</v>
      </c>
      <c r="E5" s="1046"/>
      <c r="F5" s="1046" t="s">
        <v>49</v>
      </c>
      <c r="G5" s="1046"/>
      <c r="H5" s="1046" t="s">
        <v>50</v>
      </c>
      <c r="I5" s="1047"/>
    </row>
    <row r="6" spans="1:9" ht="30" customHeight="1" thickBot="1" x14ac:dyDescent="0.25">
      <c r="A6" s="1042"/>
      <c r="B6" s="1054"/>
      <c r="C6" s="1055"/>
      <c r="D6" s="168" t="s">
        <v>43</v>
      </c>
      <c r="E6" s="168" t="s">
        <v>44</v>
      </c>
      <c r="F6" s="168" t="s">
        <v>43</v>
      </c>
      <c r="G6" s="168" t="s">
        <v>44</v>
      </c>
      <c r="H6" s="168" t="s">
        <v>43</v>
      </c>
      <c r="I6" s="169" t="s">
        <v>44</v>
      </c>
    </row>
    <row r="7" spans="1:9" ht="16.5" customHeight="1" thickTop="1" x14ac:dyDescent="0.2">
      <c r="A7" s="1048" t="s">
        <v>21</v>
      </c>
      <c r="B7" s="182">
        <v>2013</v>
      </c>
      <c r="C7" s="828">
        <v>3616</v>
      </c>
      <c r="D7" s="833">
        <v>151</v>
      </c>
      <c r="E7" s="56">
        <f>D7/C7*100</f>
        <v>4.1758849557522124</v>
      </c>
      <c r="F7" s="833">
        <v>569</v>
      </c>
      <c r="G7" s="56">
        <f>F7/C7*100</f>
        <v>15.735619469026549</v>
      </c>
      <c r="H7" s="833">
        <v>771</v>
      </c>
      <c r="I7" s="166">
        <f>H7/C7*100</f>
        <v>21.321902654867255</v>
      </c>
    </row>
    <row r="8" spans="1:9" ht="16.5" customHeight="1" x14ac:dyDescent="0.2">
      <c r="A8" s="1038"/>
      <c r="B8" s="182">
        <v>2014</v>
      </c>
      <c r="C8" s="828">
        <v>3162</v>
      </c>
      <c r="D8" s="833">
        <v>95</v>
      </c>
      <c r="E8" s="56">
        <f t="shared" ref="E8:E26" si="0">D8/C8*100</f>
        <v>3.0044275774826059</v>
      </c>
      <c r="F8" s="833">
        <v>485</v>
      </c>
      <c r="G8" s="56">
        <f t="shared" ref="G8:G26" si="1">F8/C8*100</f>
        <v>15.338393421884883</v>
      </c>
      <c r="H8" s="833">
        <v>590</v>
      </c>
      <c r="I8" s="166">
        <f t="shared" ref="I8:I26" si="2">H8/C8*100</f>
        <v>18.659076533839343</v>
      </c>
    </row>
    <row r="9" spans="1:9" ht="16.5" customHeight="1" x14ac:dyDescent="0.2">
      <c r="A9" s="1038"/>
      <c r="B9" s="182">
        <v>2015</v>
      </c>
      <c r="C9" s="828">
        <v>2907</v>
      </c>
      <c r="D9" s="833">
        <v>110</v>
      </c>
      <c r="E9" s="56">
        <f t="shared" si="0"/>
        <v>3.7839697282421736</v>
      </c>
      <c r="F9" s="833">
        <v>455</v>
      </c>
      <c r="G9" s="56">
        <f t="shared" si="1"/>
        <v>15.651874785001722</v>
      </c>
      <c r="H9" s="833">
        <v>611</v>
      </c>
      <c r="I9" s="166">
        <f t="shared" si="2"/>
        <v>21.018231854145167</v>
      </c>
    </row>
    <row r="10" spans="1:9" ht="16.5" customHeight="1" x14ac:dyDescent="0.2">
      <c r="A10" s="1038"/>
      <c r="B10" s="182">
        <v>2016</v>
      </c>
      <c r="C10" s="828">
        <v>2830</v>
      </c>
      <c r="D10" s="833">
        <v>81</v>
      </c>
      <c r="E10" s="56">
        <f t="shared" si="0"/>
        <v>2.862190812720848</v>
      </c>
      <c r="F10" s="833">
        <v>414</v>
      </c>
      <c r="G10" s="56">
        <f t="shared" si="1"/>
        <v>14.628975265017669</v>
      </c>
      <c r="H10" s="833">
        <v>668</v>
      </c>
      <c r="I10" s="166">
        <f t="shared" si="2"/>
        <v>23.604240282685513</v>
      </c>
    </row>
    <row r="11" spans="1:9" ht="16.5" customHeight="1" x14ac:dyDescent="0.2">
      <c r="A11" s="1038"/>
      <c r="B11" s="182">
        <v>2017</v>
      </c>
      <c r="C11" s="828">
        <v>2527</v>
      </c>
      <c r="D11" s="833">
        <v>89</v>
      </c>
      <c r="E11" s="56">
        <f t="shared" si="0"/>
        <v>3.521962801741195</v>
      </c>
      <c r="F11" s="833">
        <v>415</v>
      </c>
      <c r="G11" s="56">
        <f t="shared" si="1"/>
        <v>16.422635536208944</v>
      </c>
      <c r="H11" s="833">
        <v>676</v>
      </c>
      <c r="I11" s="166">
        <f t="shared" si="2"/>
        <v>26.751088246933126</v>
      </c>
    </row>
    <row r="12" spans="1:9" ht="16.5" customHeight="1" x14ac:dyDescent="0.2">
      <c r="A12" s="1038" t="s">
        <v>22</v>
      </c>
      <c r="B12" s="182">
        <v>2013</v>
      </c>
      <c r="C12" s="828">
        <v>3607</v>
      </c>
      <c r="D12" s="833">
        <v>127</v>
      </c>
      <c r="E12" s="56">
        <f t="shared" si="0"/>
        <v>3.5209315220404767</v>
      </c>
      <c r="F12" s="833">
        <v>393</v>
      </c>
      <c r="G12" s="56">
        <f t="shared" si="1"/>
        <v>10.895481009148877</v>
      </c>
      <c r="H12" s="833">
        <v>1322</v>
      </c>
      <c r="I12" s="166">
        <f t="shared" si="2"/>
        <v>36.650956473523706</v>
      </c>
    </row>
    <row r="13" spans="1:9" ht="16.5" customHeight="1" x14ac:dyDescent="0.2">
      <c r="A13" s="1038"/>
      <c r="B13" s="182">
        <v>2014</v>
      </c>
      <c r="C13" s="828">
        <v>3368</v>
      </c>
      <c r="D13" s="833">
        <v>114</v>
      </c>
      <c r="E13" s="56">
        <f t="shared" si="0"/>
        <v>3.3847980997624703</v>
      </c>
      <c r="F13" s="833">
        <v>354</v>
      </c>
      <c r="G13" s="56">
        <f t="shared" si="1"/>
        <v>10.510688836104514</v>
      </c>
      <c r="H13" s="833">
        <v>1114</v>
      </c>
      <c r="I13" s="166">
        <f t="shared" si="2"/>
        <v>33.076009501187649</v>
      </c>
    </row>
    <row r="14" spans="1:9" ht="16.5" customHeight="1" x14ac:dyDescent="0.2">
      <c r="A14" s="1038"/>
      <c r="B14" s="182">
        <v>2015</v>
      </c>
      <c r="C14" s="828">
        <v>3004</v>
      </c>
      <c r="D14" s="833">
        <v>85</v>
      </c>
      <c r="E14" s="56">
        <f t="shared" si="0"/>
        <v>2.8295605858854862</v>
      </c>
      <c r="F14" s="833">
        <v>285</v>
      </c>
      <c r="G14" s="56">
        <f t="shared" si="1"/>
        <v>9.4873501997336884</v>
      </c>
      <c r="H14" s="833">
        <v>990</v>
      </c>
      <c r="I14" s="166">
        <f t="shared" si="2"/>
        <v>32.956058588548601</v>
      </c>
    </row>
    <row r="15" spans="1:9" ht="16.5" customHeight="1" x14ac:dyDescent="0.2">
      <c r="A15" s="1038"/>
      <c r="B15" s="182">
        <v>2016</v>
      </c>
      <c r="C15" s="828">
        <v>2640</v>
      </c>
      <c r="D15" s="833">
        <v>98</v>
      </c>
      <c r="E15" s="56">
        <f t="shared" si="0"/>
        <v>3.7121212121212124</v>
      </c>
      <c r="F15" s="833">
        <v>267</v>
      </c>
      <c r="G15" s="56">
        <f t="shared" si="1"/>
        <v>10.113636363636363</v>
      </c>
      <c r="H15" s="833">
        <v>904</v>
      </c>
      <c r="I15" s="166">
        <f t="shared" si="2"/>
        <v>34.242424242424242</v>
      </c>
    </row>
    <row r="16" spans="1:9" ht="16.5" customHeight="1" x14ac:dyDescent="0.2">
      <c r="A16" s="1038"/>
      <c r="B16" s="182">
        <v>2017</v>
      </c>
      <c r="C16" s="828">
        <v>2559</v>
      </c>
      <c r="D16" s="833">
        <v>71</v>
      </c>
      <c r="E16" s="56">
        <f t="shared" si="0"/>
        <v>2.7745212973817894</v>
      </c>
      <c r="F16" s="833">
        <v>303</v>
      </c>
      <c r="G16" s="56">
        <f t="shared" si="1"/>
        <v>11.840562719812427</v>
      </c>
      <c r="H16" s="833">
        <v>845</v>
      </c>
      <c r="I16" s="166">
        <f t="shared" si="2"/>
        <v>33.020711215318485</v>
      </c>
    </row>
    <row r="17" spans="1:9" ht="16.5" customHeight="1" x14ac:dyDescent="0.2">
      <c r="A17" s="1038" t="s">
        <v>23</v>
      </c>
      <c r="B17" s="183">
        <v>2013</v>
      </c>
      <c r="C17" s="834">
        <v>5292</v>
      </c>
      <c r="D17" s="834">
        <v>314</v>
      </c>
      <c r="E17" s="184">
        <f>D17/C17*100</f>
        <v>5.9334845049130767</v>
      </c>
      <c r="F17" s="834">
        <v>874</v>
      </c>
      <c r="G17" s="184">
        <f t="shared" si="1"/>
        <v>16.515495086923661</v>
      </c>
      <c r="H17" s="834">
        <v>1722</v>
      </c>
      <c r="I17" s="185">
        <f t="shared" si="2"/>
        <v>32.539682539682538</v>
      </c>
    </row>
    <row r="18" spans="1:9" ht="16.5" customHeight="1" x14ac:dyDescent="0.2">
      <c r="A18" s="1038"/>
      <c r="B18" s="183">
        <v>2014</v>
      </c>
      <c r="C18" s="834">
        <v>4976</v>
      </c>
      <c r="D18" s="834">
        <v>282</v>
      </c>
      <c r="E18" s="184">
        <f t="shared" si="0"/>
        <v>5.667202572347267</v>
      </c>
      <c r="F18" s="834">
        <v>918</v>
      </c>
      <c r="G18" s="184">
        <f t="shared" si="1"/>
        <v>18.44855305466238</v>
      </c>
      <c r="H18" s="834">
        <v>1475</v>
      </c>
      <c r="I18" s="185">
        <f t="shared" si="2"/>
        <v>29.642282958199356</v>
      </c>
    </row>
    <row r="19" spans="1:9" ht="16.5" customHeight="1" x14ac:dyDescent="0.2">
      <c r="A19" s="1038"/>
      <c r="B19" s="183">
        <v>2015</v>
      </c>
      <c r="C19" s="834">
        <v>4234</v>
      </c>
      <c r="D19" s="834">
        <v>246</v>
      </c>
      <c r="E19" s="184">
        <f t="shared" si="0"/>
        <v>5.8101086443079835</v>
      </c>
      <c r="F19" s="834">
        <v>790</v>
      </c>
      <c r="G19" s="184">
        <f t="shared" si="1"/>
        <v>18.65847897968824</v>
      </c>
      <c r="H19" s="834">
        <v>1227</v>
      </c>
      <c r="I19" s="185">
        <f t="shared" si="2"/>
        <v>28.979688238072743</v>
      </c>
    </row>
    <row r="20" spans="1:9" ht="16.5" customHeight="1" x14ac:dyDescent="0.2">
      <c r="A20" s="1038"/>
      <c r="B20" s="183">
        <v>2016</v>
      </c>
      <c r="C20" s="834">
        <v>3883</v>
      </c>
      <c r="D20" s="834">
        <v>232</v>
      </c>
      <c r="E20" s="184">
        <f t="shared" si="0"/>
        <v>5.9747617821272216</v>
      </c>
      <c r="F20" s="834">
        <v>719</v>
      </c>
      <c r="G20" s="184">
        <f t="shared" si="1"/>
        <v>18.516610867885657</v>
      </c>
      <c r="H20" s="834">
        <v>1150</v>
      </c>
      <c r="I20" s="185">
        <f t="shared" si="2"/>
        <v>29.616276075199586</v>
      </c>
    </row>
    <row r="21" spans="1:9" ht="16.5" customHeight="1" thickBot="1" x14ac:dyDescent="0.25">
      <c r="A21" s="1039"/>
      <c r="B21" s="183">
        <v>2017</v>
      </c>
      <c r="C21" s="834">
        <v>3789</v>
      </c>
      <c r="D21" s="834">
        <v>182</v>
      </c>
      <c r="E21" s="184">
        <f t="shared" si="0"/>
        <v>4.8033782000527845</v>
      </c>
      <c r="F21" s="834">
        <v>741</v>
      </c>
      <c r="G21" s="184">
        <f t="shared" si="1"/>
        <v>19.556611243072052</v>
      </c>
      <c r="H21" s="834">
        <v>1073</v>
      </c>
      <c r="I21" s="185">
        <f t="shared" si="2"/>
        <v>28.318817629981524</v>
      </c>
    </row>
    <row r="22" spans="1:9" ht="17.100000000000001" customHeight="1" thickTop="1" x14ac:dyDescent="0.2">
      <c r="A22" s="1040" t="s">
        <v>14</v>
      </c>
      <c r="B22" s="420">
        <v>2013</v>
      </c>
      <c r="C22" s="830">
        <v>36079</v>
      </c>
      <c r="D22" s="830">
        <v>1806</v>
      </c>
      <c r="E22" s="422">
        <f t="shared" si="0"/>
        <v>5.0056819756645137</v>
      </c>
      <c r="F22" s="830">
        <v>5267</v>
      </c>
      <c r="G22" s="422">
        <f t="shared" si="1"/>
        <v>14.59851991463178</v>
      </c>
      <c r="H22" s="830">
        <v>10598</v>
      </c>
      <c r="I22" s="423">
        <f t="shared" si="2"/>
        <v>29.374428337814241</v>
      </c>
    </row>
    <row r="23" spans="1:9" ht="17.100000000000001" customHeight="1" x14ac:dyDescent="0.2">
      <c r="A23" s="1041"/>
      <c r="B23" s="424">
        <v>2014</v>
      </c>
      <c r="C23" s="831">
        <v>33610</v>
      </c>
      <c r="D23" s="831">
        <v>1554</v>
      </c>
      <c r="E23" s="57">
        <f t="shared" si="0"/>
        <v>4.6236239214519488</v>
      </c>
      <c r="F23" s="831">
        <v>5116</v>
      </c>
      <c r="G23" s="57">
        <f t="shared" si="1"/>
        <v>15.221660220172566</v>
      </c>
      <c r="H23" s="831">
        <v>9464</v>
      </c>
      <c r="I23" s="167">
        <f t="shared" si="2"/>
        <v>28.158286224337996</v>
      </c>
    </row>
    <row r="24" spans="1:9" ht="17.100000000000001" customHeight="1" x14ac:dyDescent="0.2">
      <c r="A24" s="1041"/>
      <c r="B24" s="425">
        <v>2015</v>
      </c>
      <c r="C24" s="831">
        <v>29691</v>
      </c>
      <c r="D24" s="831">
        <v>1320</v>
      </c>
      <c r="E24" s="567">
        <f t="shared" si="0"/>
        <v>4.4457916540365767</v>
      </c>
      <c r="F24" s="831">
        <v>4640</v>
      </c>
      <c r="G24" s="567">
        <f t="shared" si="1"/>
        <v>15.627631268734635</v>
      </c>
      <c r="H24" s="831">
        <v>8517</v>
      </c>
      <c r="I24" s="568">
        <f t="shared" si="2"/>
        <v>28.685460240476914</v>
      </c>
    </row>
    <row r="25" spans="1:9" ht="17.100000000000001" customHeight="1" x14ac:dyDescent="0.2">
      <c r="A25" s="1041"/>
      <c r="B25" s="425">
        <v>2016</v>
      </c>
      <c r="C25" s="831">
        <v>27187</v>
      </c>
      <c r="D25" s="831">
        <v>1209</v>
      </c>
      <c r="E25" s="567">
        <f t="shared" si="0"/>
        <v>4.4469783352337515</v>
      </c>
      <c r="F25" s="831">
        <v>4284</v>
      </c>
      <c r="G25" s="567">
        <f t="shared" si="1"/>
        <v>15.757531172987088</v>
      </c>
      <c r="H25" s="831">
        <v>7987</v>
      </c>
      <c r="I25" s="568">
        <f t="shared" si="2"/>
        <v>29.378011549637694</v>
      </c>
    </row>
    <row r="26" spans="1:9" ht="17.100000000000001" customHeight="1" thickBot="1" x14ac:dyDescent="0.25">
      <c r="A26" s="1042"/>
      <c r="B26" s="426">
        <v>2017</v>
      </c>
      <c r="C26" s="832">
        <v>26331</v>
      </c>
      <c r="D26" s="832">
        <v>1043</v>
      </c>
      <c r="E26" s="176">
        <f t="shared" si="0"/>
        <v>3.9611104781436328</v>
      </c>
      <c r="F26" s="832">
        <v>4365</v>
      </c>
      <c r="G26" s="176">
        <f t="shared" si="1"/>
        <v>16.577418252250201</v>
      </c>
      <c r="H26" s="832">
        <v>7508</v>
      </c>
      <c r="I26" s="177">
        <f t="shared" si="2"/>
        <v>28.513918954844097</v>
      </c>
    </row>
    <row r="27" spans="1:9" ht="13.5" thickTop="1" x14ac:dyDescent="0.2"/>
  </sheetData>
  <mergeCells count="14">
    <mergeCell ref="A17:A21"/>
    <mergeCell ref="A22:A26"/>
    <mergeCell ref="A1:I1"/>
    <mergeCell ref="A2:I2"/>
    <mergeCell ref="A3:I3"/>
    <mergeCell ref="A4:I4"/>
    <mergeCell ref="A7:A11"/>
    <mergeCell ref="A12:A16"/>
    <mergeCell ref="F5:G5"/>
    <mergeCell ref="H5:I5"/>
    <mergeCell ref="A5:A6"/>
    <mergeCell ref="B5:B6"/>
    <mergeCell ref="C5:C6"/>
    <mergeCell ref="D5:E5"/>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7"/>
  <sheetViews>
    <sheetView topLeftCell="A4" zoomScaleNormal="100" zoomScaleSheetLayoutView="100" workbookViewId="0">
      <selection activeCell="B25" sqref="B25"/>
    </sheetView>
  </sheetViews>
  <sheetFormatPr defaultColWidth="9.140625" defaultRowHeight="12.75" x14ac:dyDescent="0.2"/>
  <cols>
    <col min="1" max="9" width="11.7109375" style="55" customWidth="1"/>
    <col min="10" max="16384" width="9.140625" style="55"/>
  </cols>
  <sheetData>
    <row r="1" spans="1:9" ht="16.5" customHeight="1" x14ac:dyDescent="0.2">
      <c r="A1" s="1043" t="s">
        <v>45</v>
      </c>
      <c r="B1" s="1043"/>
      <c r="C1" s="1043"/>
      <c r="D1" s="1043"/>
      <c r="E1" s="1043"/>
      <c r="F1" s="1043"/>
      <c r="G1" s="1043"/>
      <c r="H1" s="1043"/>
      <c r="I1" s="1043"/>
    </row>
    <row r="2" spans="1:9" ht="16.5" customHeight="1" x14ac:dyDescent="0.2">
      <c r="A2" s="1043" t="s">
        <v>394</v>
      </c>
      <c r="B2" s="1043"/>
      <c r="C2" s="1043"/>
      <c r="D2" s="1043"/>
      <c r="E2" s="1043"/>
      <c r="F2" s="1043"/>
      <c r="G2" s="1043"/>
      <c r="H2" s="1043"/>
      <c r="I2" s="1043"/>
    </row>
    <row r="3" spans="1:9" ht="16.5" customHeight="1" x14ac:dyDescent="0.2">
      <c r="A3" s="1043" t="s">
        <v>46</v>
      </c>
      <c r="B3" s="1043"/>
      <c r="C3" s="1043"/>
      <c r="D3" s="1043"/>
      <c r="E3" s="1043"/>
      <c r="F3" s="1043"/>
      <c r="G3" s="1043"/>
      <c r="H3" s="1043"/>
      <c r="I3" s="1043"/>
    </row>
    <row r="4" spans="1:9" ht="20.100000000000001" customHeight="1" thickBot="1" x14ac:dyDescent="0.25">
      <c r="A4" s="1056"/>
      <c r="B4" s="1056"/>
      <c r="C4" s="1056"/>
      <c r="D4" s="1056"/>
      <c r="E4" s="1056"/>
      <c r="F4" s="1056"/>
      <c r="G4" s="1056"/>
      <c r="H4" s="1056"/>
      <c r="I4" s="1056"/>
    </row>
    <row r="5" spans="1:9" ht="30" customHeight="1" thickTop="1" x14ac:dyDescent="0.2">
      <c r="A5" s="1048" t="s">
        <v>3</v>
      </c>
      <c r="B5" s="1050" t="s">
        <v>4</v>
      </c>
      <c r="C5" s="1046" t="s">
        <v>47</v>
      </c>
      <c r="D5" s="1046" t="s">
        <v>48</v>
      </c>
      <c r="E5" s="1046"/>
      <c r="F5" s="1046" t="s">
        <v>49</v>
      </c>
      <c r="G5" s="1046"/>
      <c r="H5" s="1046" t="s">
        <v>51</v>
      </c>
      <c r="I5" s="1047"/>
    </row>
    <row r="6" spans="1:9" ht="30" customHeight="1" thickBot="1" x14ac:dyDescent="0.25">
      <c r="A6" s="1049"/>
      <c r="B6" s="1051"/>
      <c r="C6" s="1055"/>
      <c r="D6" s="179" t="s">
        <v>43</v>
      </c>
      <c r="E6" s="179" t="s">
        <v>44</v>
      </c>
      <c r="F6" s="179" t="s">
        <v>43</v>
      </c>
      <c r="G6" s="179" t="s">
        <v>44</v>
      </c>
      <c r="H6" s="179" t="s">
        <v>43</v>
      </c>
      <c r="I6" s="180" t="s">
        <v>44</v>
      </c>
    </row>
    <row r="7" spans="1:9" ht="16.5" customHeight="1" thickTop="1" x14ac:dyDescent="0.2">
      <c r="A7" s="1045" t="s">
        <v>12</v>
      </c>
      <c r="B7" s="181">
        <v>2013</v>
      </c>
      <c r="C7" s="835">
        <v>5039</v>
      </c>
      <c r="D7" s="835">
        <v>463</v>
      </c>
      <c r="E7" s="103">
        <f>D7/C7*100</f>
        <v>9.188331018059138</v>
      </c>
      <c r="F7" s="835">
        <v>708</v>
      </c>
      <c r="G7" s="103">
        <f>F7/C7*100</f>
        <v>14.050406826751338</v>
      </c>
      <c r="H7" s="835">
        <v>1132</v>
      </c>
      <c r="I7" s="178">
        <f>H7/C7*100</f>
        <v>22.464774756896212</v>
      </c>
    </row>
    <row r="8" spans="1:9" ht="16.5" customHeight="1" x14ac:dyDescent="0.2">
      <c r="A8" s="1038"/>
      <c r="B8" s="181">
        <v>2014</v>
      </c>
      <c r="C8" s="835">
        <v>4948</v>
      </c>
      <c r="D8" s="835">
        <v>467</v>
      </c>
      <c r="E8" s="103">
        <f t="shared" ref="E8:E26" si="0">D8/C8*100</f>
        <v>9.4381568310428463</v>
      </c>
      <c r="F8" s="835">
        <v>731</v>
      </c>
      <c r="G8" s="103">
        <f t="shared" ref="G8:G26" si="1">F8/C8*100</f>
        <v>14.77364591754244</v>
      </c>
      <c r="H8" s="835">
        <v>983</v>
      </c>
      <c r="I8" s="178">
        <f t="shared" ref="I8:I26" si="2">H8/C8*100</f>
        <v>19.866612772837509</v>
      </c>
    </row>
    <row r="9" spans="1:9" ht="16.5" customHeight="1" x14ac:dyDescent="0.2">
      <c r="A9" s="1038"/>
      <c r="B9" s="181">
        <v>2015</v>
      </c>
      <c r="C9" s="835">
        <v>4541</v>
      </c>
      <c r="D9" s="835">
        <v>375</v>
      </c>
      <c r="E9" s="103">
        <f t="shared" si="0"/>
        <v>8.2580929310724507</v>
      </c>
      <c r="F9" s="835">
        <v>730</v>
      </c>
      <c r="G9" s="103">
        <f t="shared" si="1"/>
        <v>16.075754239154371</v>
      </c>
      <c r="H9" s="835">
        <v>985</v>
      </c>
      <c r="I9" s="178">
        <f t="shared" si="2"/>
        <v>21.691257432283638</v>
      </c>
    </row>
    <row r="10" spans="1:9" ht="16.5" customHeight="1" x14ac:dyDescent="0.2">
      <c r="A10" s="1038"/>
      <c r="B10" s="181">
        <v>2016</v>
      </c>
      <c r="C10" s="835">
        <v>3998</v>
      </c>
      <c r="D10" s="835">
        <v>350</v>
      </c>
      <c r="E10" s="103">
        <f t="shared" si="0"/>
        <v>8.7543771885942974</v>
      </c>
      <c r="F10" s="835">
        <v>664</v>
      </c>
      <c r="G10" s="103">
        <f t="shared" si="1"/>
        <v>16.608304152076041</v>
      </c>
      <c r="H10" s="835">
        <v>828</v>
      </c>
      <c r="I10" s="178">
        <f t="shared" si="2"/>
        <v>20.710355177588795</v>
      </c>
    </row>
    <row r="11" spans="1:9" ht="16.5" customHeight="1" x14ac:dyDescent="0.2">
      <c r="A11" s="1038"/>
      <c r="B11" s="181">
        <v>2017</v>
      </c>
      <c r="C11" s="835">
        <v>3789</v>
      </c>
      <c r="D11" s="835">
        <v>300</v>
      </c>
      <c r="E11" s="103">
        <f t="shared" si="0"/>
        <v>7.9176563737133803</v>
      </c>
      <c r="F11" s="835">
        <v>674</v>
      </c>
      <c r="G11" s="103">
        <f t="shared" si="1"/>
        <v>17.788334652942726</v>
      </c>
      <c r="H11" s="835">
        <v>794</v>
      </c>
      <c r="I11" s="178">
        <f t="shared" si="2"/>
        <v>20.955397202428081</v>
      </c>
    </row>
    <row r="12" spans="1:9" ht="16.5" customHeight="1" x14ac:dyDescent="0.2">
      <c r="A12" s="1038" t="s">
        <v>13</v>
      </c>
      <c r="B12" s="181">
        <v>2013</v>
      </c>
      <c r="C12" s="835">
        <v>6998</v>
      </c>
      <c r="D12" s="835">
        <v>536</v>
      </c>
      <c r="E12" s="103">
        <f t="shared" si="0"/>
        <v>7.6593312374964277</v>
      </c>
      <c r="F12" s="835">
        <v>1220</v>
      </c>
      <c r="G12" s="103">
        <f t="shared" si="1"/>
        <v>17.4335524435553</v>
      </c>
      <c r="H12" s="835">
        <v>2550</v>
      </c>
      <c r="I12" s="178">
        <f t="shared" si="2"/>
        <v>36.438982566447557</v>
      </c>
    </row>
    <row r="13" spans="1:9" ht="16.5" customHeight="1" x14ac:dyDescent="0.2">
      <c r="A13" s="1038"/>
      <c r="B13" s="181">
        <v>2014</v>
      </c>
      <c r="C13" s="835">
        <v>6041</v>
      </c>
      <c r="D13" s="835">
        <v>406</v>
      </c>
      <c r="E13" s="103">
        <f t="shared" si="0"/>
        <v>6.7207415990730022</v>
      </c>
      <c r="F13" s="835">
        <v>1091</v>
      </c>
      <c r="G13" s="103">
        <f t="shared" si="1"/>
        <v>18.059923853666611</v>
      </c>
      <c r="H13" s="835">
        <v>2367</v>
      </c>
      <c r="I13" s="178">
        <f t="shared" si="2"/>
        <v>39.182254593610324</v>
      </c>
    </row>
    <row r="14" spans="1:9" ht="16.5" customHeight="1" x14ac:dyDescent="0.2">
      <c r="A14" s="1038"/>
      <c r="B14" s="181">
        <v>2015</v>
      </c>
      <c r="C14" s="835">
        <v>5516</v>
      </c>
      <c r="D14" s="835">
        <v>336</v>
      </c>
      <c r="E14" s="103">
        <f t="shared" si="0"/>
        <v>6.091370558375635</v>
      </c>
      <c r="F14" s="835">
        <v>1154</v>
      </c>
      <c r="G14" s="103">
        <f t="shared" si="1"/>
        <v>20.920957215373459</v>
      </c>
      <c r="H14" s="835">
        <v>2015</v>
      </c>
      <c r="I14" s="178">
        <f t="shared" si="2"/>
        <v>36.53009427121102</v>
      </c>
    </row>
    <row r="15" spans="1:9" ht="16.5" customHeight="1" x14ac:dyDescent="0.2">
      <c r="A15" s="1038"/>
      <c r="B15" s="181">
        <v>2016</v>
      </c>
      <c r="C15" s="835">
        <v>4828</v>
      </c>
      <c r="D15" s="835">
        <v>303</v>
      </c>
      <c r="E15" s="103">
        <f t="shared" si="0"/>
        <v>6.2758906379453192</v>
      </c>
      <c r="F15" s="835">
        <v>970</v>
      </c>
      <c r="G15" s="103">
        <f t="shared" si="1"/>
        <v>20.091135045567523</v>
      </c>
      <c r="H15" s="835">
        <v>1759</v>
      </c>
      <c r="I15" s="178">
        <f t="shared" si="2"/>
        <v>36.43330571665286</v>
      </c>
    </row>
    <row r="16" spans="1:9" ht="16.5" customHeight="1" x14ac:dyDescent="0.2">
      <c r="A16" s="1038"/>
      <c r="B16" s="181">
        <v>2017</v>
      </c>
      <c r="C16" s="835">
        <v>4679</v>
      </c>
      <c r="D16" s="835">
        <v>266</v>
      </c>
      <c r="E16" s="103">
        <f t="shared" si="0"/>
        <v>5.6849754220987387</v>
      </c>
      <c r="F16" s="835">
        <v>943</v>
      </c>
      <c r="G16" s="103">
        <f t="shared" si="1"/>
        <v>20.153879033981621</v>
      </c>
      <c r="H16" s="835">
        <v>1639</v>
      </c>
      <c r="I16" s="178">
        <f t="shared" si="2"/>
        <v>35.028852318871557</v>
      </c>
    </row>
    <row r="17" spans="1:13" ht="16.5" customHeight="1" x14ac:dyDescent="0.2">
      <c r="A17" s="1038" t="s">
        <v>181</v>
      </c>
      <c r="B17" s="173">
        <v>2013</v>
      </c>
      <c r="C17" s="829">
        <v>174</v>
      </c>
      <c r="D17" s="829">
        <v>0</v>
      </c>
      <c r="E17" s="103" t="s">
        <v>52</v>
      </c>
      <c r="F17" s="829">
        <v>40</v>
      </c>
      <c r="G17" s="103">
        <f t="shared" si="1"/>
        <v>22.988505747126435</v>
      </c>
      <c r="H17" s="829">
        <v>56</v>
      </c>
      <c r="I17" s="178">
        <f t="shared" si="2"/>
        <v>32.183908045977013</v>
      </c>
    </row>
    <row r="18" spans="1:13" s="60" customFormat="1" ht="16.5" customHeight="1" x14ac:dyDescent="0.2">
      <c r="A18" s="1038"/>
      <c r="B18" s="173">
        <v>2014</v>
      </c>
      <c r="C18" s="829">
        <v>201</v>
      </c>
      <c r="D18" s="829">
        <v>0</v>
      </c>
      <c r="E18" s="103" t="s">
        <v>52</v>
      </c>
      <c r="F18" s="829">
        <v>56</v>
      </c>
      <c r="G18" s="103">
        <f t="shared" si="1"/>
        <v>27.860696517412936</v>
      </c>
      <c r="H18" s="829">
        <v>55</v>
      </c>
      <c r="I18" s="178">
        <f t="shared" si="2"/>
        <v>27.363184079601986</v>
      </c>
      <c r="K18" s="55"/>
      <c r="L18" s="55"/>
      <c r="M18" s="55"/>
    </row>
    <row r="19" spans="1:13" s="60" customFormat="1" ht="16.5" customHeight="1" x14ac:dyDescent="0.2">
      <c r="A19" s="1038"/>
      <c r="B19" s="173">
        <v>2015</v>
      </c>
      <c r="C19" s="829">
        <v>179</v>
      </c>
      <c r="D19" s="829">
        <v>0</v>
      </c>
      <c r="E19" s="103" t="s">
        <v>52</v>
      </c>
      <c r="F19" s="829">
        <v>32</v>
      </c>
      <c r="G19" s="103">
        <f t="shared" si="1"/>
        <v>17.877094972067038</v>
      </c>
      <c r="H19" s="829">
        <v>52</v>
      </c>
      <c r="I19" s="178">
        <f t="shared" si="2"/>
        <v>29.050279329608941</v>
      </c>
      <c r="K19" s="55"/>
      <c r="L19" s="55"/>
      <c r="M19" s="55"/>
    </row>
    <row r="20" spans="1:13" s="60" customFormat="1" ht="16.5" customHeight="1" x14ac:dyDescent="0.2">
      <c r="A20" s="1038"/>
      <c r="B20" s="173">
        <v>2016</v>
      </c>
      <c r="C20" s="829">
        <v>130</v>
      </c>
      <c r="D20" s="829">
        <v>0</v>
      </c>
      <c r="E20" s="174" t="s">
        <v>52</v>
      </c>
      <c r="F20" s="829">
        <v>25</v>
      </c>
      <c r="G20" s="174">
        <f t="shared" si="1"/>
        <v>19.230769230769234</v>
      </c>
      <c r="H20" s="829">
        <v>29</v>
      </c>
      <c r="I20" s="175">
        <f t="shared" si="2"/>
        <v>22.30769230769231</v>
      </c>
      <c r="K20" s="55"/>
      <c r="L20" s="55"/>
      <c r="M20" s="55"/>
    </row>
    <row r="21" spans="1:13" s="60" customFormat="1" ht="16.5" customHeight="1" thickBot="1" x14ac:dyDescent="0.25">
      <c r="A21" s="1039"/>
      <c r="B21" s="173">
        <v>2017</v>
      </c>
      <c r="C21" s="829">
        <v>144</v>
      </c>
      <c r="D21" s="829">
        <v>0</v>
      </c>
      <c r="E21" s="174" t="s">
        <v>52</v>
      </c>
      <c r="F21" s="829">
        <v>30</v>
      </c>
      <c r="G21" s="174">
        <f t="shared" si="1"/>
        <v>20.833333333333336</v>
      </c>
      <c r="H21" s="829">
        <v>25</v>
      </c>
      <c r="I21" s="175">
        <f t="shared" si="2"/>
        <v>17.361111111111111</v>
      </c>
      <c r="K21" s="55"/>
      <c r="L21" s="55"/>
      <c r="M21" s="55"/>
    </row>
    <row r="22" spans="1:13" ht="17.100000000000001" customHeight="1" thickTop="1" x14ac:dyDescent="0.2">
      <c r="A22" s="1040" t="s">
        <v>14</v>
      </c>
      <c r="B22" s="420">
        <v>2013</v>
      </c>
      <c r="C22" s="830">
        <v>36079</v>
      </c>
      <c r="D22" s="830">
        <v>1806</v>
      </c>
      <c r="E22" s="422">
        <f t="shared" si="0"/>
        <v>5.0056819756645137</v>
      </c>
      <c r="F22" s="830">
        <v>5267</v>
      </c>
      <c r="G22" s="422">
        <f t="shared" si="1"/>
        <v>14.59851991463178</v>
      </c>
      <c r="H22" s="830">
        <v>10598</v>
      </c>
      <c r="I22" s="423">
        <f t="shared" si="2"/>
        <v>29.374428337814241</v>
      </c>
    </row>
    <row r="23" spans="1:13" ht="17.100000000000001" customHeight="1" x14ac:dyDescent="0.2">
      <c r="A23" s="1041"/>
      <c r="B23" s="424">
        <v>2014</v>
      </c>
      <c r="C23" s="831">
        <v>33610</v>
      </c>
      <c r="D23" s="831">
        <v>1554</v>
      </c>
      <c r="E23" s="57">
        <f t="shared" si="0"/>
        <v>4.6236239214519488</v>
      </c>
      <c r="F23" s="831">
        <v>5116</v>
      </c>
      <c r="G23" s="57">
        <f t="shared" si="1"/>
        <v>15.221660220172566</v>
      </c>
      <c r="H23" s="831">
        <v>9464</v>
      </c>
      <c r="I23" s="167">
        <f t="shared" si="2"/>
        <v>28.158286224337996</v>
      </c>
    </row>
    <row r="24" spans="1:13" ht="17.100000000000001" customHeight="1" x14ac:dyDescent="0.2">
      <c r="A24" s="1041"/>
      <c r="B24" s="425">
        <v>2015</v>
      </c>
      <c r="C24" s="831">
        <v>29691</v>
      </c>
      <c r="D24" s="831">
        <v>1320</v>
      </c>
      <c r="E24" s="57">
        <f t="shared" si="0"/>
        <v>4.4457916540365767</v>
      </c>
      <c r="F24" s="831">
        <v>4640</v>
      </c>
      <c r="G24" s="57">
        <f t="shared" si="1"/>
        <v>15.627631268734635</v>
      </c>
      <c r="H24" s="831">
        <v>8517</v>
      </c>
      <c r="I24" s="167">
        <f t="shared" si="2"/>
        <v>28.685460240476914</v>
      </c>
    </row>
    <row r="25" spans="1:13" ht="17.100000000000001" customHeight="1" x14ac:dyDescent="0.2">
      <c r="A25" s="1041"/>
      <c r="B25" s="425">
        <v>2016</v>
      </c>
      <c r="C25" s="831">
        <v>27187</v>
      </c>
      <c r="D25" s="831">
        <v>1209</v>
      </c>
      <c r="E25" s="57">
        <f t="shared" si="0"/>
        <v>4.4469783352337515</v>
      </c>
      <c r="F25" s="831">
        <v>4284</v>
      </c>
      <c r="G25" s="57">
        <f t="shared" si="1"/>
        <v>15.757531172987088</v>
      </c>
      <c r="H25" s="831">
        <v>7987</v>
      </c>
      <c r="I25" s="167">
        <f t="shared" si="2"/>
        <v>29.378011549637694</v>
      </c>
    </row>
    <row r="26" spans="1:13" ht="17.100000000000001" customHeight="1" thickBot="1" x14ac:dyDescent="0.25">
      <c r="A26" s="1042"/>
      <c r="B26" s="426">
        <v>2017</v>
      </c>
      <c r="C26" s="832">
        <v>26331</v>
      </c>
      <c r="D26" s="832">
        <v>1043</v>
      </c>
      <c r="E26" s="694">
        <f t="shared" si="0"/>
        <v>3.9611104781436328</v>
      </c>
      <c r="F26" s="832">
        <v>4365</v>
      </c>
      <c r="G26" s="694">
        <f t="shared" si="1"/>
        <v>16.577418252250201</v>
      </c>
      <c r="H26" s="832">
        <v>7508</v>
      </c>
      <c r="I26" s="695">
        <f t="shared" si="2"/>
        <v>28.513918954844097</v>
      </c>
    </row>
    <row r="27" spans="1:13" ht="13.5" thickTop="1" x14ac:dyDescent="0.2"/>
  </sheetData>
  <mergeCells count="14">
    <mergeCell ref="A17:A21"/>
    <mergeCell ref="A22:A26"/>
    <mergeCell ref="A1:I1"/>
    <mergeCell ref="A2:I2"/>
    <mergeCell ref="A3:I3"/>
    <mergeCell ref="A4:I4"/>
    <mergeCell ref="A7:A11"/>
    <mergeCell ref="A12:A16"/>
    <mergeCell ref="F5:G5"/>
    <mergeCell ref="H5:I5"/>
    <mergeCell ref="A5:A6"/>
    <mergeCell ref="B5:B6"/>
    <mergeCell ref="C5:C6"/>
    <mergeCell ref="D5:E5"/>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9"/>
  <sheetViews>
    <sheetView zoomScaleNormal="100" zoomScaleSheetLayoutView="100" workbookViewId="0">
      <selection activeCell="J17" sqref="J17"/>
    </sheetView>
  </sheetViews>
  <sheetFormatPr defaultRowHeight="12.75" x14ac:dyDescent="0.2"/>
  <cols>
    <col min="1" max="1" width="10.4257812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22" ht="16.5" customHeight="1" x14ac:dyDescent="0.2">
      <c r="A1" s="1057" t="s">
        <v>34</v>
      </c>
      <c r="B1" s="1057"/>
      <c r="C1" s="1057"/>
      <c r="D1" s="1057"/>
      <c r="E1" s="1057"/>
      <c r="F1" s="1057"/>
      <c r="G1" s="1057"/>
      <c r="H1" s="1057"/>
      <c r="I1" s="1057"/>
      <c r="J1" s="1057"/>
      <c r="K1" s="1057"/>
      <c r="L1" s="1057"/>
      <c r="M1" s="1057"/>
      <c r="N1" s="1057"/>
      <c r="O1" s="1057"/>
      <c r="P1" s="1057"/>
    </row>
    <row r="2" spans="1:22" ht="16.5" customHeight="1" x14ac:dyDescent="0.2">
      <c r="A2" s="1024" t="s">
        <v>124</v>
      </c>
      <c r="B2" s="1024"/>
      <c r="C2" s="1024"/>
      <c r="D2" s="1024"/>
      <c r="E2" s="1024"/>
      <c r="F2" s="1024"/>
      <c r="G2" s="1024"/>
      <c r="H2" s="1024"/>
      <c r="I2" s="1024"/>
      <c r="J2" s="1024"/>
      <c r="K2" s="1024"/>
      <c r="L2" s="1024"/>
      <c r="M2" s="1024"/>
      <c r="N2" s="1024"/>
      <c r="O2" s="1024"/>
      <c r="P2" s="1024"/>
    </row>
    <row r="3" spans="1:22" ht="16.5" customHeight="1" x14ac:dyDescent="0.2">
      <c r="A3" s="1024" t="s">
        <v>395</v>
      </c>
      <c r="B3" s="1024"/>
      <c r="C3" s="1024"/>
      <c r="D3" s="1024"/>
      <c r="E3" s="1024"/>
      <c r="F3" s="1024"/>
      <c r="G3" s="1024"/>
      <c r="H3" s="1024"/>
      <c r="I3" s="1024"/>
      <c r="J3" s="1024"/>
      <c r="K3" s="1024"/>
      <c r="L3" s="1024"/>
      <c r="M3" s="1024"/>
      <c r="N3" s="1024"/>
      <c r="O3" s="1024"/>
      <c r="P3" s="1024"/>
    </row>
    <row r="4" spans="1:22" ht="20.100000000000001" customHeight="1" x14ac:dyDescent="0.2"/>
    <row r="5" spans="1:22" s="13" customFormat="1" ht="16.5" customHeight="1" x14ac:dyDescent="0.2">
      <c r="A5" s="1024" t="s">
        <v>106</v>
      </c>
      <c r="B5" s="1024"/>
      <c r="C5" s="1024"/>
      <c r="D5" s="1024"/>
      <c r="E5" s="1024"/>
      <c r="F5" s="1024"/>
      <c r="G5" s="1024"/>
      <c r="H5" s="1024"/>
      <c r="I5" s="1024"/>
      <c r="J5" s="1024"/>
      <c r="K5" s="1024"/>
      <c r="L5" s="1024"/>
      <c r="M5" s="1024"/>
      <c r="N5" s="1024"/>
      <c r="O5" s="1024"/>
      <c r="P5" s="1024"/>
    </row>
    <row r="6" spans="1:22" s="13" customFormat="1" ht="20.100000000000001" customHeight="1" thickBot="1" x14ac:dyDescent="0.25">
      <c r="A6" s="1059"/>
      <c r="B6" s="1060"/>
      <c r="C6" s="1060"/>
      <c r="D6" s="1061"/>
      <c r="E6" s="1059"/>
      <c r="F6" s="1062"/>
      <c r="G6" s="1059"/>
      <c r="H6" s="1062"/>
      <c r="I6" s="1059"/>
      <c r="J6" s="1062"/>
      <c r="K6" s="1059"/>
      <c r="L6" s="1059"/>
      <c r="M6" s="1059"/>
      <c r="N6" s="1059"/>
      <c r="O6" s="1059"/>
      <c r="P6" s="1059"/>
      <c r="S6" s="573"/>
      <c r="T6" s="573"/>
      <c r="U6" s="573"/>
      <c r="V6" s="573"/>
    </row>
    <row r="7" spans="1:22" s="13" customFormat="1" ht="42" customHeight="1" thickTop="1" x14ac:dyDescent="0.2">
      <c r="A7" s="1014" t="s">
        <v>3</v>
      </c>
      <c r="B7" s="1016" t="s">
        <v>80</v>
      </c>
      <c r="C7" s="1009" t="s">
        <v>81</v>
      </c>
      <c r="D7" s="1009"/>
      <c r="E7" s="1009"/>
      <c r="F7" s="1063"/>
      <c r="G7" s="1009"/>
      <c r="H7" s="1063"/>
      <c r="I7" s="1009"/>
      <c r="J7" s="1063"/>
      <c r="K7" s="1009" t="s">
        <v>121</v>
      </c>
      <c r="L7" s="1009"/>
      <c r="M7" s="1009"/>
      <c r="N7" s="1009"/>
      <c r="O7" s="1009" t="s">
        <v>53</v>
      </c>
      <c r="P7" s="1058"/>
      <c r="R7" s="573"/>
      <c r="S7" s="573"/>
      <c r="T7" s="573"/>
      <c r="U7" s="573"/>
      <c r="V7" s="573"/>
    </row>
    <row r="8" spans="1:22" s="13" customFormat="1" ht="64.5" thickBot="1" x14ac:dyDescent="0.25">
      <c r="A8" s="1015"/>
      <c r="B8" s="1017"/>
      <c r="C8" s="273" t="s">
        <v>57</v>
      </c>
      <c r="D8" s="450" t="s">
        <v>44</v>
      </c>
      <c r="E8" s="273" t="s">
        <v>12</v>
      </c>
      <c r="F8" s="451" t="s">
        <v>44</v>
      </c>
      <c r="G8" s="273" t="s">
        <v>83</v>
      </c>
      <c r="H8" s="451" t="s">
        <v>44</v>
      </c>
      <c r="I8" s="273" t="s">
        <v>84</v>
      </c>
      <c r="J8" s="451" t="s">
        <v>44</v>
      </c>
      <c r="K8" s="273" t="s">
        <v>85</v>
      </c>
      <c r="L8" s="273" t="s">
        <v>86</v>
      </c>
      <c r="M8" s="273" t="s">
        <v>87</v>
      </c>
      <c r="N8" s="273" t="s">
        <v>88</v>
      </c>
      <c r="O8" s="452" t="s">
        <v>107</v>
      </c>
      <c r="P8" s="274" t="s">
        <v>108</v>
      </c>
      <c r="R8" s="785"/>
      <c r="S8" s="785"/>
      <c r="T8" s="785"/>
      <c r="U8" s="785"/>
      <c r="V8" s="573"/>
    </row>
    <row r="9" spans="1:22" s="13" customFormat="1" ht="20.100000000000001" customHeight="1" thickTop="1" x14ac:dyDescent="0.2">
      <c r="A9" s="121" t="s">
        <v>18</v>
      </c>
      <c r="B9" s="836">
        <v>457</v>
      </c>
      <c r="C9" s="238">
        <v>86</v>
      </c>
      <c r="D9" s="255">
        <f>C9/B9*100</f>
        <v>18.818380743982495</v>
      </c>
      <c r="E9" s="238">
        <v>265</v>
      </c>
      <c r="F9" s="255">
        <f>E9/B9*100</f>
        <v>57.986870897155363</v>
      </c>
      <c r="G9" s="238">
        <v>67</v>
      </c>
      <c r="H9" s="255">
        <f>G9/B9*100</f>
        <v>14.660831509846828</v>
      </c>
      <c r="I9" s="238">
        <v>38</v>
      </c>
      <c r="J9" s="255">
        <f>I9/B9*100</f>
        <v>8.3150984682713336</v>
      </c>
      <c r="K9" s="455">
        <v>4</v>
      </c>
      <c r="L9" s="238">
        <v>47</v>
      </c>
      <c r="M9" s="238">
        <v>96</v>
      </c>
      <c r="N9" s="238">
        <v>19</v>
      </c>
      <c r="O9" s="453">
        <v>6</v>
      </c>
      <c r="P9" s="837">
        <v>86</v>
      </c>
      <c r="R9" s="784"/>
      <c r="S9" s="783"/>
      <c r="T9" s="785"/>
      <c r="U9" s="783"/>
      <c r="V9" s="573"/>
    </row>
    <row r="10" spans="1:22" s="13" customFormat="1" ht="20.100000000000001" customHeight="1" x14ac:dyDescent="0.2">
      <c r="A10" s="122" t="s">
        <v>19</v>
      </c>
      <c r="B10" s="838">
        <v>318</v>
      </c>
      <c r="C10" s="96">
        <v>62</v>
      </c>
      <c r="D10" s="256">
        <f>C10/B10*100</f>
        <v>19.49685534591195</v>
      </c>
      <c r="E10" s="96">
        <v>213</v>
      </c>
      <c r="F10" s="256">
        <f t="shared" ref="F10:F16" si="0">E10/B10*100</f>
        <v>66.981132075471692</v>
      </c>
      <c r="G10" s="96">
        <v>22</v>
      </c>
      <c r="H10" s="256">
        <f t="shared" ref="H10:H16" si="1">G10/B10*100</f>
        <v>6.9182389937106921</v>
      </c>
      <c r="I10" s="456">
        <v>19</v>
      </c>
      <c r="J10" s="256">
        <f t="shared" ref="J10:J16" si="2">I10/B10*100</f>
        <v>5.9748427672955975</v>
      </c>
      <c r="K10" s="456">
        <v>2</v>
      </c>
      <c r="L10" s="456">
        <v>41</v>
      </c>
      <c r="M10" s="456">
        <v>62</v>
      </c>
      <c r="N10" s="456">
        <v>16</v>
      </c>
      <c r="O10" s="268">
        <v>6</v>
      </c>
      <c r="P10" s="839">
        <v>75</v>
      </c>
      <c r="R10" s="784"/>
      <c r="S10" s="783"/>
      <c r="T10" s="783"/>
      <c r="U10" s="783"/>
      <c r="V10" s="573"/>
    </row>
    <row r="11" spans="1:22" s="13" customFormat="1" ht="20.100000000000001" customHeight="1" x14ac:dyDescent="0.2">
      <c r="A11" s="122" t="s">
        <v>20</v>
      </c>
      <c r="B11" s="838">
        <v>276</v>
      </c>
      <c r="C11" s="96">
        <v>44</v>
      </c>
      <c r="D11" s="256">
        <f t="shared" ref="D11:D16" si="3">C11/B11*100</f>
        <v>15.942028985507244</v>
      </c>
      <c r="E11" s="96">
        <v>188</v>
      </c>
      <c r="F11" s="256">
        <f t="shared" si="0"/>
        <v>68.115942028985515</v>
      </c>
      <c r="G11" s="96">
        <v>20</v>
      </c>
      <c r="H11" s="256">
        <f t="shared" si="1"/>
        <v>7.2463768115942031</v>
      </c>
      <c r="I11" s="456">
        <v>24</v>
      </c>
      <c r="J11" s="256">
        <f t="shared" si="2"/>
        <v>8.695652173913043</v>
      </c>
      <c r="K11" s="456">
        <v>8</v>
      </c>
      <c r="L11" s="456">
        <v>42</v>
      </c>
      <c r="M11" s="456">
        <v>24</v>
      </c>
      <c r="N11" s="456">
        <v>20</v>
      </c>
      <c r="O11" s="268">
        <v>1</v>
      </c>
      <c r="P11" s="839">
        <v>61</v>
      </c>
      <c r="R11" s="784"/>
      <c r="S11" s="783"/>
      <c r="T11" s="783"/>
      <c r="U11" s="783"/>
      <c r="V11" s="573"/>
    </row>
    <row r="12" spans="1:22" s="13" customFormat="1" ht="20.100000000000001" customHeight="1" x14ac:dyDescent="0.2">
      <c r="A12" s="122" t="s">
        <v>21</v>
      </c>
      <c r="B12" s="838">
        <v>307</v>
      </c>
      <c r="C12" s="96">
        <v>61</v>
      </c>
      <c r="D12" s="256">
        <f t="shared" si="3"/>
        <v>19.869706840390879</v>
      </c>
      <c r="E12" s="96">
        <v>210</v>
      </c>
      <c r="F12" s="256">
        <f t="shared" si="0"/>
        <v>68.403908794788265</v>
      </c>
      <c r="G12" s="96">
        <v>14</v>
      </c>
      <c r="H12" s="256">
        <f t="shared" si="1"/>
        <v>4.5602605863192185</v>
      </c>
      <c r="I12" s="456">
        <v>19</v>
      </c>
      <c r="J12" s="256">
        <f t="shared" si="2"/>
        <v>6.1889250814332248</v>
      </c>
      <c r="K12" s="456">
        <v>14</v>
      </c>
      <c r="L12" s="456">
        <v>27</v>
      </c>
      <c r="M12" s="456">
        <v>61</v>
      </c>
      <c r="N12" s="456">
        <v>11</v>
      </c>
      <c r="O12" s="268">
        <v>2</v>
      </c>
      <c r="P12" s="839">
        <v>122</v>
      </c>
      <c r="R12" s="784"/>
      <c r="S12" s="783"/>
      <c r="T12" s="783"/>
      <c r="U12" s="783"/>
      <c r="V12" s="573"/>
    </row>
    <row r="13" spans="1:22" s="13" customFormat="1" ht="20.100000000000001" customHeight="1" x14ac:dyDescent="0.2">
      <c r="A13" s="122" t="s">
        <v>22</v>
      </c>
      <c r="B13" s="838">
        <v>289</v>
      </c>
      <c r="C13" s="96">
        <v>34</v>
      </c>
      <c r="D13" s="256">
        <f t="shared" si="3"/>
        <v>11.76470588235294</v>
      </c>
      <c r="E13" s="96">
        <v>174</v>
      </c>
      <c r="F13" s="256">
        <f t="shared" si="0"/>
        <v>60.207612456747405</v>
      </c>
      <c r="G13" s="96">
        <v>44</v>
      </c>
      <c r="H13" s="256">
        <f t="shared" si="1"/>
        <v>15.224913494809689</v>
      </c>
      <c r="I13" s="456">
        <v>35</v>
      </c>
      <c r="J13" s="256">
        <f t="shared" si="2"/>
        <v>12.110726643598616</v>
      </c>
      <c r="K13" s="456">
        <v>14</v>
      </c>
      <c r="L13" s="456">
        <v>27</v>
      </c>
      <c r="M13" s="456">
        <v>53</v>
      </c>
      <c r="N13" s="456">
        <v>33</v>
      </c>
      <c r="O13" s="268">
        <v>3</v>
      </c>
      <c r="P13" s="839">
        <v>109</v>
      </c>
      <c r="R13" s="784"/>
      <c r="S13" s="783"/>
      <c r="T13" s="783"/>
      <c r="U13" s="783"/>
      <c r="V13" s="573"/>
    </row>
    <row r="14" spans="1:22" s="13" customFormat="1" ht="20.100000000000001" customHeight="1" x14ac:dyDescent="0.2">
      <c r="A14" s="122" t="s">
        <v>23</v>
      </c>
      <c r="B14" s="838">
        <v>267</v>
      </c>
      <c r="C14" s="96">
        <v>40</v>
      </c>
      <c r="D14" s="256">
        <f t="shared" si="3"/>
        <v>14.981273408239701</v>
      </c>
      <c r="E14" s="96">
        <v>191</v>
      </c>
      <c r="F14" s="256">
        <f t="shared" si="0"/>
        <v>71.535580524344567</v>
      </c>
      <c r="G14" s="96">
        <v>22</v>
      </c>
      <c r="H14" s="256">
        <f t="shared" si="1"/>
        <v>8.239700374531834</v>
      </c>
      <c r="I14" s="456">
        <v>14</v>
      </c>
      <c r="J14" s="256">
        <f t="shared" si="2"/>
        <v>5.2434456928838955</v>
      </c>
      <c r="K14" s="456">
        <v>8</v>
      </c>
      <c r="L14" s="456">
        <v>32</v>
      </c>
      <c r="M14" s="456">
        <v>36</v>
      </c>
      <c r="N14" s="456">
        <v>25</v>
      </c>
      <c r="O14" s="268">
        <v>5</v>
      </c>
      <c r="P14" s="839">
        <v>77</v>
      </c>
      <c r="R14" s="784"/>
      <c r="S14" s="783"/>
      <c r="T14" s="783"/>
      <c r="U14" s="783"/>
      <c r="V14" s="573"/>
    </row>
    <row r="15" spans="1:22" s="13" customFormat="1" ht="20.100000000000001" customHeight="1" x14ac:dyDescent="0.2">
      <c r="A15" s="122" t="s">
        <v>12</v>
      </c>
      <c r="B15" s="838">
        <v>344</v>
      </c>
      <c r="C15" s="96">
        <v>49</v>
      </c>
      <c r="D15" s="256">
        <f t="shared" si="3"/>
        <v>14.244186046511627</v>
      </c>
      <c r="E15" s="96">
        <v>217</v>
      </c>
      <c r="F15" s="256">
        <f t="shared" si="0"/>
        <v>63.081395348837212</v>
      </c>
      <c r="G15" s="96">
        <v>30</v>
      </c>
      <c r="H15" s="256">
        <f t="shared" si="1"/>
        <v>8.720930232558139</v>
      </c>
      <c r="I15" s="456">
        <v>45</v>
      </c>
      <c r="J15" s="256">
        <f t="shared" si="2"/>
        <v>13.08139534883721</v>
      </c>
      <c r="K15" s="456">
        <v>16</v>
      </c>
      <c r="L15" s="456">
        <v>36</v>
      </c>
      <c r="M15" s="456">
        <v>35</v>
      </c>
      <c r="N15" s="456">
        <v>29</v>
      </c>
      <c r="O15" s="268">
        <v>4</v>
      </c>
      <c r="P15" s="839">
        <v>127</v>
      </c>
      <c r="R15" s="784"/>
      <c r="S15" s="783"/>
      <c r="T15" s="783"/>
      <c r="U15" s="783"/>
      <c r="V15" s="573"/>
    </row>
    <row r="16" spans="1:22" ht="20.100000000000001" customHeight="1" x14ac:dyDescent="0.2">
      <c r="A16" s="122" t="s">
        <v>13</v>
      </c>
      <c r="B16" s="838">
        <v>319</v>
      </c>
      <c r="C16" s="96">
        <v>54</v>
      </c>
      <c r="D16" s="256">
        <f t="shared" si="3"/>
        <v>16.927899686520377</v>
      </c>
      <c r="E16" s="96">
        <v>204</v>
      </c>
      <c r="F16" s="256">
        <f t="shared" si="0"/>
        <v>63.949843260188089</v>
      </c>
      <c r="G16" s="96">
        <v>29</v>
      </c>
      <c r="H16" s="256">
        <f t="shared" si="1"/>
        <v>9.0909090909090917</v>
      </c>
      <c r="I16" s="456">
        <v>30</v>
      </c>
      <c r="J16" s="256">
        <f t="shared" si="2"/>
        <v>9.4043887147335425</v>
      </c>
      <c r="K16" s="456">
        <v>22</v>
      </c>
      <c r="L16" s="456">
        <v>28</v>
      </c>
      <c r="M16" s="456">
        <v>80</v>
      </c>
      <c r="N16" s="456">
        <v>31</v>
      </c>
      <c r="O16" s="268">
        <v>2</v>
      </c>
      <c r="P16" s="839">
        <v>155</v>
      </c>
      <c r="R16" s="784"/>
      <c r="S16" s="783"/>
      <c r="T16" s="783"/>
      <c r="U16" s="783"/>
      <c r="V16" s="23"/>
    </row>
    <row r="17" spans="1:22" ht="20.100000000000001" customHeight="1" thickBot="1" x14ac:dyDescent="0.25">
      <c r="A17" s="245" t="s">
        <v>181</v>
      </c>
      <c r="B17" s="840">
        <v>1</v>
      </c>
      <c r="C17" s="239">
        <v>1</v>
      </c>
      <c r="D17" s="257">
        <f>C17/B17*100</f>
        <v>100</v>
      </c>
      <c r="E17" s="239">
        <v>0</v>
      </c>
      <c r="F17" s="257" t="s">
        <v>52</v>
      </c>
      <c r="G17" s="239">
        <v>0</v>
      </c>
      <c r="H17" s="256" t="s">
        <v>52</v>
      </c>
      <c r="I17" s="457">
        <v>0</v>
      </c>
      <c r="J17" s="257" t="s">
        <v>52</v>
      </c>
      <c r="K17" s="457">
        <v>0</v>
      </c>
      <c r="L17" s="457">
        <v>0</v>
      </c>
      <c r="M17" s="457">
        <v>1</v>
      </c>
      <c r="N17" s="457">
        <v>0</v>
      </c>
      <c r="O17" s="278">
        <v>1</v>
      </c>
      <c r="P17" s="841">
        <v>0</v>
      </c>
      <c r="R17" s="784"/>
      <c r="S17" s="783"/>
      <c r="T17" s="783"/>
      <c r="U17" s="783"/>
      <c r="V17" s="23"/>
    </row>
    <row r="18" spans="1:22" ht="24" customHeight="1" thickTop="1" thickBot="1" x14ac:dyDescent="0.25">
      <c r="A18" s="133" t="s">
        <v>14</v>
      </c>
      <c r="B18" s="246">
        <f>SUM(B9:B17)</f>
        <v>2578</v>
      </c>
      <c r="C18" s="142">
        <f>SUM(C9:C17)</f>
        <v>431</v>
      </c>
      <c r="D18" s="136">
        <f>C18/B18*100</f>
        <v>16.718386346004653</v>
      </c>
      <c r="E18" s="247">
        <f>SUM(E9:E17)</f>
        <v>1662</v>
      </c>
      <c r="F18" s="454">
        <f>E18/B18*100</f>
        <v>64.468580294802166</v>
      </c>
      <c r="G18" s="142">
        <f>SUM(G9:G17)</f>
        <v>248</v>
      </c>
      <c r="H18" s="454">
        <f>G18/B18*100</f>
        <v>9.6198603568657877</v>
      </c>
      <c r="I18" s="142">
        <f>SUM(I9:I17)</f>
        <v>224</v>
      </c>
      <c r="J18" s="454">
        <f>I18/B18*100</f>
        <v>8.6889061287820013</v>
      </c>
      <c r="K18" s="142">
        <f t="shared" ref="K18:P18" si="4">SUM(K9:K17)</f>
        <v>88</v>
      </c>
      <c r="L18" s="142">
        <f t="shared" si="4"/>
        <v>280</v>
      </c>
      <c r="M18" s="142">
        <f t="shared" si="4"/>
        <v>448</v>
      </c>
      <c r="N18" s="142">
        <f t="shared" si="4"/>
        <v>184</v>
      </c>
      <c r="O18" s="240">
        <f t="shared" si="4"/>
        <v>30</v>
      </c>
      <c r="P18" s="248">
        <f t="shared" si="4"/>
        <v>812</v>
      </c>
      <c r="R18" s="23"/>
      <c r="S18" s="784"/>
      <c r="T18" s="783"/>
      <c r="U18" s="23"/>
      <c r="V18" s="23"/>
    </row>
    <row r="19" spans="1:22" ht="24" customHeight="1" thickTop="1" x14ac:dyDescent="0.2">
      <c r="A19" s="7"/>
      <c r="B19" s="51"/>
      <c r="C19" s="51"/>
      <c r="D19" s="51"/>
      <c r="E19" s="51"/>
      <c r="F19" s="51"/>
      <c r="G19" s="51"/>
      <c r="H19" s="51"/>
      <c r="I19" s="51"/>
      <c r="J19" s="51"/>
      <c r="K19" s="51"/>
      <c r="L19" s="51"/>
      <c r="M19" s="51"/>
      <c r="N19" s="51"/>
      <c r="O19" s="51"/>
      <c r="P19" s="51"/>
    </row>
  </sheetData>
  <mergeCells count="10">
    <mergeCell ref="A1:P1"/>
    <mergeCell ref="A2:P2"/>
    <mergeCell ref="A3:P3"/>
    <mergeCell ref="A5:P5"/>
    <mergeCell ref="O7:P7"/>
    <mergeCell ref="A6:P6"/>
    <mergeCell ref="C7:J7"/>
    <mergeCell ref="K7:N7"/>
    <mergeCell ref="A7:A8"/>
    <mergeCell ref="B7:B8"/>
  </mergeCells>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A16" sqref="A16"/>
    </sheetView>
  </sheetViews>
  <sheetFormatPr defaultColWidth="9.140625" defaultRowHeight="12.75" x14ac:dyDescent="0.2"/>
  <cols>
    <col min="1" max="1" width="123.85546875" style="32" customWidth="1"/>
    <col min="2" max="16384" width="9.140625" style="32"/>
  </cols>
  <sheetData>
    <row r="1" spans="1:1" ht="15" customHeight="1" x14ac:dyDescent="0.2">
      <c r="A1" s="241" t="s">
        <v>171</v>
      </c>
    </row>
    <row r="2" spans="1:1" x14ac:dyDescent="0.2">
      <c r="A2" s="37"/>
    </row>
    <row r="3" spans="1:1" ht="25.5" x14ac:dyDescent="0.2">
      <c r="A3" s="37" t="s">
        <v>175</v>
      </c>
    </row>
    <row r="4" spans="1:1" x14ac:dyDescent="0.2">
      <c r="A4" s="37"/>
    </row>
    <row r="5" spans="1:1" ht="89.25" x14ac:dyDescent="0.2">
      <c r="A5" s="37" t="s">
        <v>172</v>
      </c>
    </row>
    <row r="6" spans="1:1" x14ac:dyDescent="0.2">
      <c r="A6" s="36"/>
    </row>
    <row r="7" spans="1:1" x14ac:dyDescent="0.2">
      <c r="A7" s="37" t="s">
        <v>173</v>
      </c>
    </row>
    <row r="8" spans="1:1" x14ac:dyDescent="0.2">
      <c r="A8" s="37"/>
    </row>
    <row r="9" spans="1:1" ht="25.5" x14ac:dyDescent="0.2">
      <c r="A9" s="37" t="s">
        <v>179</v>
      </c>
    </row>
    <row r="10" spans="1:1" ht="8.1" customHeight="1" x14ac:dyDescent="0.2">
      <c r="A10" s="37"/>
    </row>
    <row r="11" spans="1:1" ht="25.5" x14ac:dyDescent="0.2">
      <c r="A11" s="37" t="s">
        <v>174</v>
      </c>
    </row>
    <row r="12" spans="1:1" x14ac:dyDescent="0.2">
      <c r="A12" s="37"/>
    </row>
    <row r="13" spans="1:1" ht="25.5" x14ac:dyDescent="0.2">
      <c r="A13" s="37" t="s">
        <v>269</v>
      </c>
    </row>
    <row r="15" spans="1:1" x14ac:dyDescent="0.2">
      <c r="A15" s="774"/>
    </row>
  </sheetData>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oddFooter>&amp;C&amp;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8"/>
  <sheetViews>
    <sheetView zoomScaleNormal="100" zoomScaleSheetLayoutView="100" workbookViewId="0">
      <selection activeCell="J14" sqref="J14"/>
    </sheetView>
  </sheetViews>
  <sheetFormatPr defaultRowHeight="12.75" x14ac:dyDescent="0.2"/>
  <cols>
    <col min="1" max="1" width="10.4257812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23" s="13" customFormat="1" ht="16.5" customHeight="1" x14ac:dyDescent="0.2">
      <c r="A1" s="1020" t="s">
        <v>109</v>
      </c>
      <c r="B1" s="1020"/>
      <c r="C1" s="1020"/>
      <c r="D1" s="1020"/>
      <c r="E1" s="1020"/>
      <c r="F1" s="1020"/>
      <c r="G1" s="1020"/>
      <c r="H1" s="1020"/>
      <c r="I1" s="1020"/>
      <c r="J1" s="1020"/>
      <c r="K1" s="1020"/>
      <c r="L1" s="1020"/>
      <c r="M1" s="1020"/>
      <c r="N1" s="1020"/>
      <c r="O1" s="1020"/>
      <c r="P1" s="1020"/>
    </row>
    <row r="2" spans="1:23" s="13" customFormat="1" ht="20.100000000000001" customHeight="1" thickBot="1" x14ac:dyDescent="0.25">
      <c r="A2" s="1059"/>
      <c r="B2" s="1059"/>
      <c r="C2" s="1059"/>
      <c r="D2" s="1059"/>
      <c r="E2" s="1059"/>
      <c r="F2" s="1059"/>
      <c r="G2" s="1059"/>
      <c r="H2" s="1059"/>
      <c r="I2" s="1059"/>
      <c r="J2" s="1059"/>
      <c r="K2" s="1059"/>
      <c r="L2" s="1059"/>
      <c r="M2" s="1059"/>
      <c r="N2" s="1059"/>
      <c r="O2" s="1059"/>
      <c r="P2" s="1059"/>
    </row>
    <row r="3" spans="1:23" s="13" customFormat="1" ht="42" customHeight="1" thickTop="1" x14ac:dyDescent="0.2">
      <c r="A3" s="1014" t="s">
        <v>3</v>
      </c>
      <c r="B3" s="1016" t="s">
        <v>80</v>
      </c>
      <c r="C3" s="1009" t="s">
        <v>81</v>
      </c>
      <c r="D3" s="1009"/>
      <c r="E3" s="1009"/>
      <c r="F3" s="1009"/>
      <c r="G3" s="1009"/>
      <c r="H3" s="1009"/>
      <c r="I3" s="1009"/>
      <c r="J3" s="1009"/>
      <c r="K3" s="1009" t="s">
        <v>121</v>
      </c>
      <c r="L3" s="1009"/>
      <c r="M3" s="1009"/>
      <c r="N3" s="1009"/>
      <c r="O3" s="1009" t="s">
        <v>101</v>
      </c>
      <c r="P3" s="1011"/>
      <c r="R3" s="573"/>
      <c r="S3" s="573"/>
      <c r="T3" s="573"/>
      <c r="U3" s="573"/>
      <c r="V3" s="573"/>
      <c r="W3" s="573"/>
    </row>
    <row r="4" spans="1:23" s="13" customFormat="1" ht="42"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3" t="s">
        <v>110</v>
      </c>
      <c r="P4" s="274" t="s">
        <v>111</v>
      </c>
      <c r="R4" s="788"/>
      <c r="S4" s="788"/>
      <c r="T4" s="788"/>
      <c r="U4" s="573"/>
      <c r="V4" s="573"/>
      <c r="W4" s="573"/>
    </row>
    <row r="5" spans="1:23" s="13" customFormat="1" ht="20.100000000000001" customHeight="1" thickTop="1" x14ac:dyDescent="0.2">
      <c r="A5" s="121" t="s">
        <v>18</v>
      </c>
      <c r="B5" s="460">
        <v>95</v>
      </c>
      <c r="C5" s="455">
        <v>41</v>
      </c>
      <c r="D5" s="255">
        <f>C5/B5*100</f>
        <v>43.15789473684211</v>
      </c>
      <c r="E5" s="455">
        <v>51</v>
      </c>
      <c r="F5" s="255">
        <f>E5/B5*100</f>
        <v>53.684210526315788</v>
      </c>
      <c r="G5" s="455">
        <v>1</v>
      </c>
      <c r="H5" s="255">
        <f>G5/B5*100</f>
        <v>1.0526315789473684</v>
      </c>
      <c r="I5" s="455">
        <v>2</v>
      </c>
      <c r="J5" s="255">
        <f>I5/B5*100</f>
        <v>2.1052631578947367</v>
      </c>
      <c r="K5" s="455">
        <v>5</v>
      </c>
      <c r="L5" s="455">
        <v>4</v>
      </c>
      <c r="M5" s="455">
        <v>31</v>
      </c>
      <c r="N5" s="455">
        <v>3</v>
      </c>
      <c r="O5" s="356">
        <v>39</v>
      </c>
      <c r="P5" s="842">
        <v>11</v>
      </c>
      <c r="R5" s="788"/>
      <c r="S5" s="788"/>
      <c r="T5" s="786"/>
      <c r="U5" s="573"/>
      <c r="V5" s="573"/>
      <c r="W5" s="573"/>
    </row>
    <row r="6" spans="1:23" s="13" customFormat="1" ht="20.100000000000001" customHeight="1" x14ac:dyDescent="0.2">
      <c r="A6" s="122" t="s">
        <v>19</v>
      </c>
      <c r="B6" s="462">
        <v>139</v>
      </c>
      <c r="C6" s="456">
        <v>54</v>
      </c>
      <c r="D6" s="256">
        <f t="shared" ref="D6:D12" si="0">C6/B6*100</f>
        <v>38.848920863309353</v>
      </c>
      <c r="E6" s="456">
        <v>70</v>
      </c>
      <c r="F6" s="256">
        <f t="shared" ref="F6:F13" si="1">E6/B6*100</f>
        <v>50.359712230215827</v>
      </c>
      <c r="G6" s="456">
        <v>11</v>
      </c>
      <c r="H6" s="256">
        <f t="shared" ref="H6:H12" si="2">G6/B6*100</f>
        <v>7.9136690647482011</v>
      </c>
      <c r="I6" s="456">
        <v>3</v>
      </c>
      <c r="J6" s="256">
        <f t="shared" ref="J6:J12" si="3">I6/B6*100</f>
        <v>2.1582733812949639</v>
      </c>
      <c r="K6" s="456">
        <v>12</v>
      </c>
      <c r="L6" s="456">
        <v>13</v>
      </c>
      <c r="M6" s="456">
        <v>52</v>
      </c>
      <c r="N6" s="456">
        <v>11</v>
      </c>
      <c r="O6" s="35">
        <v>28</v>
      </c>
      <c r="P6" s="843">
        <v>16</v>
      </c>
      <c r="R6" s="787"/>
      <c r="S6" s="786"/>
      <c r="T6" s="786"/>
      <c r="U6" s="573"/>
      <c r="V6" s="573"/>
      <c r="W6" s="573"/>
    </row>
    <row r="7" spans="1:23" s="13" customFormat="1" ht="20.100000000000001" customHeight="1" x14ac:dyDescent="0.2">
      <c r="A7" s="122" t="s">
        <v>20</v>
      </c>
      <c r="B7" s="462">
        <v>140</v>
      </c>
      <c r="C7" s="456">
        <v>71</v>
      </c>
      <c r="D7" s="256">
        <f t="shared" si="0"/>
        <v>50.714285714285708</v>
      </c>
      <c r="E7" s="456">
        <v>65</v>
      </c>
      <c r="F7" s="256">
        <f t="shared" si="1"/>
        <v>46.428571428571431</v>
      </c>
      <c r="G7" s="456">
        <v>3</v>
      </c>
      <c r="H7" s="256">
        <f t="shared" si="2"/>
        <v>2.1428571428571428</v>
      </c>
      <c r="I7" s="456">
        <v>1</v>
      </c>
      <c r="J7" s="256">
        <f t="shared" si="3"/>
        <v>0.7142857142857143</v>
      </c>
      <c r="K7" s="456">
        <v>16</v>
      </c>
      <c r="L7" s="456">
        <v>8</v>
      </c>
      <c r="M7" s="456">
        <v>27</v>
      </c>
      <c r="N7" s="456">
        <v>22</v>
      </c>
      <c r="O7" s="35">
        <v>30</v>
      </c>
      <c r="P7" s="843">
        <v>16</v>
      </c>
      <c r="R7" s="787"/>
      <c r="S7" s="786"/>
      <c r="T7" s="786"/>
      <c r="U7" s="573"/>
      <c r="V7" s="573"/>
      <c r="W7" s="573"/>
    </row>
    <row r="8" spans="1:23" s="13" customFormat="1" ht="20.100000000000001" customHeight="1" x14ac:dyDescent="0.2">
      <c r="A8" s="122" t="s">
        <v>21</v>
      </c>
      <c r="B8" s="462">
        <v>138</v>
      </c>
      <c r="C8" s="456">
        <v>59</v>
      </c>
      <c r="D8" s="256">
        <f t="shared" si="0"/>
        <v>42.753623188405797</v>
      </c>
      <c r="E8" s="456">
        <v>75</v>
      </c>
      <c r="F8" s="256">
        <f t="shared" si="1"/>
        <v>54.347826086956516</v>
      </c>
      <c r="G8" s="456">
        <v>3</v>
      </c>
      <c r="H8" s="256">
        <f t="shared" si="2"/>
        <v>2.1739130434782608</v>
      </c>
      <c r="I8" s="456">
        <v>0</v>
      </c>
      <c r="J8" s="256">
        <f t="shared" si="3"/>
        <v>0</v>
      </c>
      <c r="K8" s="456">
        <v>20</v>
      </c>
      <c r="L8" s="456">
        <v>12</v>
      </c>
      <c r="M8" s="456">
        <v>48</v>
      </c>
      <c r="N8" s="456">
        <v>6</v>
      </c>
      <c r="O8" s="35">
        <v>29</v>
      </c>
      <c r="P8" s="843">
        <v>17</v>
      </c>
      <c r="R8" s="787"/>
      <c r="S8" s="786"/>
      <c r="T8" s="786"/>
      <c r="U8" s="573"/>
      <c r="V8" s="573"/>
      <c r="W8" s="573"/>
    </row>
    <row r="9" spans="1:23" s="13" customFormat="1" ht="20.100000000000001" customHeight="1" x14ac:dyDescent="0.2">
      <c r="A9" s="122" t="s">
        <v>22</v>
      </c>
      <c r="B9" s="462">
        <v>145</v>
      </c>
      <c r="C9" s="456">
        <v>48</v>
      </c>
      <c r="D9" s="256">
        <f t="shared" si="0"/>
        <v>33.103448275862071</v>
      </c>
      <c r="E9" s="456">
        <v>84</v>
      </c>
      <c r="F9" s="256">
        <f t="shared" si="1"/>
        <v>57.931034482758626</v>
      </c>
      <c r="G9" s="456">
        <v>4</v>
      </c>
      <c r="H9" s="256">
        <f t="shared" si="2"/>
        <v>2.7586206896551726</v>
      </c>
      <c r="I9" s="456">
        <v>7</v>
      </c>
      <c r="J9" s="256">
        <f t="shared" si="3"/>
        <v>4.8275862068965516</v>
      </c>
      <c r="K9" s="456">
        <v>14</v>
      </c>
      <c r="L9" s="456">
        <v>11</v>
      </c>
      <c r="M9" s="456">
        <v>57</v>
      </c>
      <c r="N9" s="456">
        <v>20</v>
      </c>
      <c r="O9" s="35">
        <v>31</v>
      </c>
      <c r="P9" s="843">
        <v>17</v>
      </c>
      <c r="R9" s="787"/>
      <c r="S9" s="786"/>
      <c r="T9" s="786"/>
      <c r="U9" s="573"/>
      <c r="V9" s="573"/>
      <c r="W9" s="573"/>
    </row>
    <row r="10" spans="1:23" s="13" customFormat="1" ht="20.100000000000001" customHeight="1" x14ac:dyDescent="0.2">
      <c r="A10" s="122" t="s">
        <v>23</v>
      </c>
      <c r="B10" s="462">
        <v>267</v>
      </c>
      <c r="C10" s="456">
        <v>71</v>
      </c>
      <c r="D10" s="256">
        <f t="shared" si="0"/>
        <v>26.591760299625467</v>
      </c>
      <c r="E10" s="456">
        <v>175</v>
      </c>
      <c r="F10" s="256">
        <f t="shared" si="1"/>
        <v>65.543071161048687</v>
      </c>
      <c r="G10" s="456">
        <v>5</v>
      </c>
      <c r="H10" s="256">
        <f t="shared" si="2"/>
        <v>1.8726591760299627</v>
      </c>
      <c r="I10" s="456">
        <v>9</v>
      </c>
      <c r="J10" s="256">
        <f t="shared" si="3"/>
        <v>3.3707865168539324</v>
      </c>
      <c r="K10" s="456">
        <v>42</v>
      </c>
      <c r="L10" s="456">
        <v>19</v>
      </c>
      <c r="M10" s="456">
        <v>77</v>
      </c>
      <c r="N10" s="456">
        <v>15</v>
      </c>
      <c r="O10" s="35">
        <v>42</v>
      </c>
      <c r="P10" s="843">
        <v>44</v>
      </c>
      <c r="R10" s="787"/>
      <c r="S10" s="786"/>
      <c r="T10" s="786"/>
      <c r="U10" s="573"/>
      <c r="V10" s="573"/>
      <c r="W10" s="573"/>
    </row>
    <row r="11" spans="1:23" s="13" customFormat="1" ht="20.100000000000001" customHeight="1" x14ac:dyDescent="0.2">
      <c r="A11" s="122" t="s">
        <v>12</v>
      </c>
      <c r="B11" s="462">
        <v>294</v>
      </c>
      <c r="C11" s="456">
        <v>72</v>
      </c>
      <c r="D11" s="256">
        <f t="shared" si="0"/>
        <v>24.489795918367346</v>
      </c>
      <c r="E11" s="456">
        <v>193</v>
      </c>
      <c r="F11" s="256">
        <f t="shared" si="1"/>
        <v>65.646258503401356</v>
      </c>
      <c r="G11" s="456">
        <v>6</v>
      </c>
      <c r="H11" s="256">
        <f t="shared" si="2"/>
        <v>2.0408163265306123</v>
      </c>
      <c r="I11" s="456">
        <v>7</v>
      </c>
      <c r="J11" s="256">
        <f t="shared" si="3"/>
        <v>2.3809523809523809</v>
      </c>
      <c r="K11" s="456">
        <v>89</v>
      </c>
      <c r="L11" s="456">
        <v>28</v>
      </c>
      <c r="M11" s="456">
        <v>49</v>
      </c>
      <c r="N11" s="456">
        <v>6</v>
      </c>
      <c r="O11" s="35">
        <v>33</v>
      </c>
      <c r="P11" s="843">
        <v>82</v>
      </c>
      <c r="R11" s="787"/>
      <c r="S11" s="786"/>
      <c r="T11" s="786"/>
      <c r="U11" s="573"/>
      <c r="V11" s="573"/>
      <c r="W11" s="573"/>
    </row>
    <row r="12" spans="1:23" s="13" customFormat="1" ht="20.100000000000001" customHeight="1" x14ac:dyDescent="0.2">
      <c r="A12" s="122" t="s">
        <v>13</v>
      </c>
      <c r="B12" s="462">
        <v>362</v>
      </c>
      <c r="C12" s="456">
        <v>89</v>
      </c>
      <c r="D12" s="256">
        <f t="shared" si="0"/>
        <v>24.585635359116022</v>
      </c>
      <c r="E12" s="456">
        <v>252</v>
      </c>
      <c r="F12" s="256">
        <f t="shared" si="1"/>
        <v>69.613259668508292</v>
      </c>
      <c r="G12" s="456">
        <v>6</v>
      </c>
      <c r="H12" s="256">
        <f t="shared" si="2"/>
        <v>1.6574585635359116</v>
      </c>
      <c r="I12" s="456">
        <v>6</v>
      </c>
      <c r="J12" s="256">
        <f t="shared" si="3"/>
        <v>1.6574585635359116</v>
      </c>
      <c r="K12" s="456">
        <v>76</v>
      </c>
      <c r="L12" s="456">
        <v>30</v>
      </c>
      <c r="M12" s="456">
        <v>104</v>
      </c>
      <c r="N12" s="456">
        <v>18</v>
      </c>
      <c r="O12" s="35">
        <v>62</v>
      </c>
      <c r="P12" s="843">
        <v>59</v>
      </c>
      <c r="R12" s="787"/>
      <c r="S12" s="786"/>
      <c r="T12" s="786"/>
      <c r="U12" s="573"/>
      <c r="V12" s="573"/>
      <c r="W12" s="573"/>
    </row>
    <row r="13" spans="1:23" s="13" customFormat="1" ht="20.100000000000001" customHeight="1" thickBot="1" x14ac:dyDescent="0.25">
      <c r="A13" s="245" t="s">
        <v>181</v>
      </c>
      <c r="B13" s="464">
        <v>8</v>
      </c>
      <c r="C13" s="457">
        <v>6</v>
      </c>
      <c r="D13" s="255">
        <f>C13/B13*100</f>
        <v>75</v>
      </c>
      <c r="E13" s="457">
        <v>2</v>
      </c>
      <c r="F13" s="257">
        <f t="shared" si="1"/>
        <v>25</v>
      </c>
      <c r="G13" s="457">
        <v>0</v>
      </c>
      <c r="H13" s="257" t="s">
        <v>52</v>
      </c>
      <c r="I13" s="457">
        <v>0</v>
      </c>
      <c r="J13" s="257" t="s">
        <v>52</v>
      </c>
      <c r="K13" s="457">
        <v>0</v>
      </c>
      <c r="L13" s="457">
        <v>0</v>
      </c>
      <c r="M13" s="457">
        <v>4</v>
      </c>
      <c r="N13" s="457">
        <v>0</v>
      </c>
      <c r="O13" s="254">
        <v>0</v>
      </c>
      <c r="P13" s="844">
        <v>0</v>
      </c>
      <c r="R13" s="787"/>
      <c r="S13" s="786"/>
      <c r="T13" s="573"/>
      <c r="U13" s="573"/>
      <c r="V13" s="573"/>
      <c r="W13" s="573"/>
    </row>
    <row r="14" spans="1:23" ht="24" customHeight="1" thickTop="1" thickBot="1" x14ac:dyDescent="0.25">
      <c r="A14" s="133" t="s">
        <v>14</v>
      </c>
      <c r="B14" s="252">
        <f>SUM(B5:B13)</f>
        <v>1588</v>
      </c>
      <c r="C14" s="142">
        <f>SUM(C5:C13)</f>
        <v>511</v>
      </c>
      <c r="D14" s="136">
        <f>C14/B14*100</f>
        <v>32.178841309823682</v>
      </c>
      <c r="E14" s="142">
        <f>SUM(E5:E13)</f>
        <v>967</v>
      </c>
      <c r="F14" s="136">
        <f>E14/B14*100</f>
        <v>60.894206549118394</v>
      </c>
      <c r="G14" s="240">
        <f>SUM(G5:G13)</f>
        <v>39</v>
      </c>
      <c r="H14" s="136">
        <f>G14/B14*100</f>
        <v>2.4559193954659948</v>
      </c>
      <c r="I14" s="240">
        <f>SUM(I5:I13)</f>
        <v>35</v>
      </c>
      <c r="J14" s="136">
        <f>I14/B14*100</f>
        <v>2.2040302267002518</v>
      </c>
      <c r="K14" s="142">
        <f t="shared" ref="K14:P14" si="4">SUM(K5:K13)</f>
        <v>274</v>
      </c>
      <c r="L14" s="142">
        <f t="shared" si="4"/>
        <v>125</v>
      </c>
      <c r="M14" s="142">
        <f t="shared" si="4"/>
        <v>449</v>
      </c>
      <c r="N14" s="142">
        <f t="shared" si="4"/>
        <v>101</v>
      </c>
      <c r="O14" s="142">
        <f t="shared" si="4"/>
        <v>294</v>
      </c>
      <c r="P14" s="253">
        <f t="shared" si="4"/>
        <v>262</v>
      </c>
      <c r="R14" s="23"/>
      <c r="S14" s="23"/>
      <c r="T14" s="23"/>
      <c r="U14" s="23"/>
    </row>
    <row r="15" spans="1:23" ht="13.5" thickTop="1" x14ac:dyDescent="0.2">
      <c r="B15" s="44"/>
      <c r="C15" s="44"/>
      <c r="D15" s="46"/>
      <c r="E15" s="2"/>
      <c r="F15" s="458"/>
      <c r="G15" s="2"/>
      <c r="H15" s="458"/>
      <c r="J15" s="458"/>
      <c r="R15" s="23"/>
      <c r="S15" s="23"/>
    </row>
    <row r="16" spans="1:23" x14ac:dyDescent="0.2">
      <c r="A16" s="39"/>
      <c r="R16" s="23"/>
      <c r="S16" s="23"/>
    </row>
    <row r="17" spans="18:19" x14ac:dyDescent="0.2">
      <c r="R17" s="23"/>
      <c r="S17" s="23"/>
    </row>
    <row r="18" spans="18:19" x14ac:dyDescent="0.2">
      <c r="R18" s="23"/>
      <c r="S18" s="23"/>
    </row>
  </sheetData>
  <mergeCells count="7">
    <mergeCell ref="A1:P1"/>
    <mergeCell ref="C3:J3"/>
    <mergeCell ref="K3:N3"/>
    <mergeCell ref="A3:A4"/>
    <mergeCell ref="B3:B4"/>
    <mergeCell ref="O3:P3"/>
    <mergeCell ref="A2:P2"/>
  </mergeCells>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4"/>
  <sheetViews>
    <sheetView zoomScaleNormal="100" zoomScaleSheetLayoutView="100" workbookViewId="0">
      <selection activeCell="K13" sqref="K13"/>
    </sheetView>
  </sheetViews>
  <sheetFormatPr defaultRowHeight="12.75" x14ac:dyDescent="0.2"/>
  <cols>
    <col min="1" max="1" width="10.42578125" customWidth="1"/>
    <col min="2" max="3" width="8.140625" customWidth="1"/>
    <col min="4" max="4" width="6.28515625" customWidth="1"/>
    <col min="5" max="5" width="8.140625" customWidth="1"/>
    <col min="6" max="6" width="6.28515625" customWidth="1"/>
    <col min="7" max="7" width="7.140625" bestFit="1" customWidth="1"/>
    <col min="8" max="8" width="6.28515625" customWidth="1"/>
    <col min="9" max="9" width="8.140625" customWidth="1"/>
    <col min="10" max="10" width="6.28515625" customWidth="1"/>
    <col min="11" max="16" width="8.140625" customWidth="1"/>
  </cols>
  <sheetData>
    <row r="1" spans="1:21" s="13" customFormat="1" ht="16.5" customHeight="1" x14ac:dyDescent="0.2">
      <c r="A1" s="1020" t="s">
        <v>112</v>
      </c>
      <c r="B1" s="1020"/>
      <c r="C1" s="1020"/>
      <c r="D1" s="1020"/>
      <c r="E1" s="1020"/>
      <c r="F1" s="1020"/>
      <c r="G1" s="1020"/>
      <c r="H1" s="1020"/>
      <c r="I1" s="1020"/>
      <c r="J1" s="1020"/>
      <c r="K1" s="1020"/>
      <c r="L1" s="1020"/>
      <c r="M1" s="1020"/>
      <c r="N1" s="1020"/>
      <c r="O1" s="1020"/>
      <c r="P1" s="1020"/>
    </row>
    <row r="2" spans="1:21" s="13" customFormat="1" ht="20.100000000000001" customHeight="1" thickBot="1" x14ac:dyDescent="0.25">
      <c r="A2" s="1059"/>
      <c r="B2" s="1059"/>
      <c r="C2" s="1059"/>
      <c r="D2" s="1059"/>
      <c r="E2" s="1059"/>
      <c r="F2" s="1059"/>
      <c r="G2" s="1059"/>
      <c r="H2" s="1059"/>
      <c r="I2" s="1059"/>
      <c r="J2" s="1059"/>
      <c r="K2" s="1059"/>
      <c r="L2" s="1059"/>
      <c r="M2" s="1059"/>
      <c r="N2" s="1059"/>
      <c r="O2" s="1059"/>
      <c r="P2" s="1059"/>
      <c r="S2" s="573"/>
      <c r="T2" s="573"/>
    </row>
    <row r="3" spans="1:21" s="13" customFormat="1" ht="42" customHeight="1" thickTop="1" x14ac:dyDescent="0.2">
      <c r="A3" s="1014" t="s">
        <v>3</v>
      </c>
      <c r="B3" s="1016" t="s">
        <v>80</v>
      </c>
      <c r="C3" s="1009" t="s">
        <v>81</v>
      </c>
      <c r="D3" s="1009"/>
      <c r="E3" s="1009"/>
      <c r="F3" s="1009"/>
      <c r="G3" s="1009"/>
      <c r="H3" s="1009"/>
      <c r="I3" s="1009"/>
      <c r="J3" s="1009"/>
      <c r="K3" s="1009" t="s">
        <v>121</v>
      </c>
      <c r="L3" s="1009"/>
      <c r="M3" s="1009"/>
      <c r="N3" s="1009"/>
      <c r="O3" s="1009" t="s">
        <v>53</v>
      </c>
      <c r="P3" s="1011"/>
      <c r="R3" s="573"/>
      <c r="S3" s="576"/>
      <c r="T3" s="576"/>
      <c r="U3" s="573"/>
    </row>
    <row r="4" spans="1:21" s="13" customFormat="1" ht="42"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3" t="s">
        <v>113</v>
      </c>
      <c r="P4" s="274" t="s">
        <v>114</v>
      </c>
      <c r="R4" s="576"/>
      <c r="S4" s="574"/>
      <c r="T4" s="575"/>
      <c r="U4" s="573"/>
    </row>
    <row r="5" spans="1:21" s="13" customFormat="1" ht="20.100000000000001" customHeight="1" thickTop="1" x14ac:dyDescent="0.2">
      <c r="A5" s="121" t="s">
        <v>18</v>
      </c>
      <c r="B5" s="836">
        <v>284</v>
      </c>
      <c r="C5" s="455">
        <v>52</v>
      </c>
      <c r="D5" s="258">
        <f>C5/B5*100</f>
        <v>18.30985915492958</v>
      </c>
      <c r="E5" s="455">
        <v>219</v>
      </c>
      <c r="F5" s="258">
        <f>E5/B5*100</f>
        <v>77.112676056338032</v>
      </c>
      <c r="G5" s="455">
        <v>2</v>
      </c>
      <c r="H5" s="258">
        <f>G5/B5*100</f>
        <v>0.70422535211267612</v>
      </c>
      <c r="I5" s="455">
        <v>9</v>
      </c>
      <c r="J5" s="260">
        <f>I5/B5*100</f>
        <v>3.169014084507042</v>
      </c>
      <c r="K5" s="455">
        <v>0</v>
      </c>
      <c r="L5" s="455">
        <v>46</v>
      </c>
      <c r="M5" s="455">
        <v>88</v>
      </c>
      <c r="N5" s="356">
        <v>0</v>
      </c>
      <c r="O5" s="356">
        <v>246</v>
      </c>
      <c r="P5" s="845">
        <v>24</v>
      </c>
      <c r="R5" s="574"/>
      <c r="S5" s="574"/>
      <c r="T5" s="575"/>
      <c r="U5" s="573"/>
    </row>
    <row r="6" spans="1:21" s="13" customFormat="1" ht="20.100000000000001" customHeight="1" x14ac:dyDescent="0.2">
      <c r="A6" s="122" t="s">
        <v>19</v>
      </c>
      <c r="B6" s="838">
        <v>341</v>
      </c>
      <c r="C6" s="456">
        <v>74</v>
      </c>
      <c r="D6" s="256">
        <f t="shared" ref="D6:D13" si="0">C6/B6*100</f>
        <v>21.700879765395893</v>
      </c>
      <c r="E6" s="456">
        <v>243</v>
      </c>
      <c r="F6" s="257">
        <f t="shared" ref="F6:F13" si="1">E6/B6*100</f>
        <v>71.260997067448685</v>
      </c>
      <c r="G6" s="456">
        <v>1</v>
      </c>
      <c r="H6" s="256">
        <f t="shared" ref="H6:H12" si="2">G6/B6*100</f>
        <v>0.2932551319648094</v>
      </c>
      <c r="I6" s="456">
        <v>23</v>
      </c>
      <c r="J6" s="259">
        <f t="shared" ref="J6:J13" si="3">I6/B6*100</f>
        <v>6.7448680351906152</v>
      </c>
      <c r="K6" s="456">
        <v>0</v>
      </c>
      <c r="L6" s="456">
        <v>82</v>
      </c>
      <c r="M6" s="456">
        <v>153</v>
      </c>
      <c r="N6" s="35">
        <v>2</v>
      </c>
      <c r="O6" s="35">
        <v>271</v>
      </c>
      <c r="P6" s="843">
        <v>52</v>
      </c>
      <c r="R6" s="574"/>
      <c r="S6" s="574"/>
      <c r="T6" s="575"/>
      <c r="U6" s="573"/>
    </row>
    <row r="7" spans="1:21" s="13" customFormat="1" ht="20.100000000000001" customHeight="1" x14ac:dyDescent="0.2">
      <c r="A7" s="122" t="s">
        <v>20</v>
      </c>
      <c r="B7" s="838">
        <v>260</v>
      </c>
      <c r="C7" s="456">
        <v>49</v>
      </c>
      <c r="D7" s="259">
        <f t="shared" si="0"/>
        <v>18.846153846153847</v>
      </c>
      <c r="E7" s="456">
        <v>207</v>
      </c>
      <c r="F7" s="256">
        <f t="shared" si="1"/>
        <v>79.615384615384613</v>
      </c>
      <c r="G7" s="456">
        <v>0</v>
      </c>
      <c r="H7" s="256">
        <f t="shared" si="2"/>
        <v>0</v>
      </c>
      <c r="I7" s="456">
        <v>4</v>
      </c>
      <c r="J7" s="256">
        <f t="shared" si="3"/>
        <v>1.5384615384615385</v>
      </c>
      <c r="K7" s="456">
        <v>0</v>
      </c>
      <c r="L7" s="456">
        <v>43</v>
      </c>
      <c r="M7" s="456">
        <v>56</v>
      </c>
      <c r="N7" s="35">
        <v>7</v>
      </c>
      <c r="O7" s="35">
        <v>220</v>
      </c>
      <c r="P7" s="843">
        <v>21</v>
      </c>
      <c r="R7" s="574"/>
      <c r="S7" s="574"/>
      <c r="T7" s="575"/>
      <c r="U7" s="573"/>
    </row>
    <row r="8" spans="1:21" s="13" customFormat="1" ht="20.100000000000001" customHeight="1" x14ac:dyDescent="0.2">
      <c r="A8" s="122" t="s">
        <v>21</v>
      </c>
      <c r="B8" s="838">
        <v>358</v>
      </c>
      <c r="C8" s="456">
        <v>49</v>
      </c>
      <c r="D8" s="257">
        <f t="shared" si="0"/>
        <v>13.687150837988826</v>
      </c>
      <c r="E8" s="456">
        <v>275</v>
      </c>
      <c r="F8" s="256">
        <f t="shared" si="1"/>
        <v>76.815642458100569</v>
      </c>
      <c r="G8" s="456">
        <v>1</v>
      </c>
      <c r="H8" s="256">
        <f t="shared" si="2"/>
        <v>0.27932960893854747</v>
      </c>
      <c r="I8" s="456">
        <v>33</v>
      </c>
      <c r="J8" s="256">
        <f t="shared" si="3"/>
        <v>9.2178770949720672</v>
      </c>
      <c r="K8" s="456">
        <v>0</v>
      </c>
      <c r="L8" s="456">
        <v>135</v>
      </c>
      <c r="M8" s="456">
        <v>102</v>
      </c>
      <c r="N8" s="35">
        <v>11</v>
      </c>
      <c r="O8" s="35">
        <v>186</v>
      </c>
      <c r="P8" s="843">
        <v>146</v>
      </c>
      <c r="R8" s="574"/>
      <c r="S8" s="574"/>
      <c r="T8" s="575"/>
      <c r="U8" s="573"/>
    </row>
    <row r="9" spans="1:21" s="13" customFormat="1" ht="20.100000000000001" customHeight="1" x14ac:dyDescent="0.2">
      <c r="A9" s="122" t="s">
        <v>22</v>
      </c>
      <c r="B9" s="838">
        <v>275</v>
      </c>
      <c r="C9" s="456">
        <v>52</v>
      </c>
      <c r="D9" s="256">
        <f t="shared" si="0"/>
        <v>18.90909090909091</v>
      </c>
      <c r="E9" s="456">
        <v>207</v>
      </c>
      <c r="F9" s="259">
        <f t="shared" si="1"/>
        <v>75.272727272727266</v>
      </c>
      <c r="G9" s="456">
        <v>3</v>
      </c>
      <c r="H9" s="256">
        <f t="shared" si="2"/>
        <v>1.0909090909090911</v>
      </c>
      <c r="I9" s="456">
        <v>13</v>
      </c>
      <c r="J9" s="259">
        <f t="shared" si="3"/>
        <v>4.7272727272727275</v>
      </c>
      <c r="K9" s="456">
        <v>0</v>
      </c>
      <c r="L9" s="456">
        <v>40</v>
      </c>
      <c r="M9" s="456">
        <v>117</v>
      </c>
      <c r="N9" s="35">
        <v>13</v>
      </c>
      <c r="O9" s="35">
        <v>231</v>
      </c>
      <c r="P9" s="843">
        <v>21</v>
      </c>
      <c r="R9" s="574"/>
      <c r="S9" s="574"/>
      <c r="T9" s="575"/>
      <c r="U9" s="573"/>
    </row>
    <row r="10" spans="1:21" s="13" customFormat="1" ht="20.100000000000001" customHeight="1" x14ac:dyDescent="0.2">
      <c r="A10" s="122" t="s">
        <v>23</v>
      </c>
      <c r="B10" s="838">
        <v>706</v>
      </c>
      <c r="C10" s="456">
        <v>88</v>
      </c>
      <c r="D10" s="259">
        <f t="shared" si="0"/>
        <v>12.464589235127479</v>
      </c>
      <c r="E10" s="456">
        <v>480</v>
      </c>
      <c r="F10" s="257">
        <f t="shared" si="1"/>
        <v>67.988668555240793</v>
      </c>
      <c r="G10" s="456">
        <v>2</v>
      </c>
      <c r="H10" s="256">
        <f t="shared" si="2"/>
        <v>0.28328611898016998</v>
      </c>
      <c r="I10" s="456">
        <v>135</v>
      </c>
      <c r="J10" s="256">
        <f t="shared" si="3"/>
        <v>19.121813031161473</v>
      </c>
      <c r="K10" s="35">
        <v>1</v>
      </c>
      <c r="L10" s="456">
        <v>294</v>
      </c>
      <c r="M10" s="456">
        <v>210</v>
      </c>
      <c r="N10" s="35">
        <v>12</v>
      </c>
      <c r="O10" s="35">
        <v>365</v>
      </c>
      <c r="P10" s="843">
        <v>310</v>
      </c>
      <c r="R10" s="574"/>
      <c r="S10" s="574"/>
      <c r="T10" s="575"/>
      <c r="U10" s="573"/>
    </row>
    <row r="11" spans="1:21" s="13" customFormat="1" ht="20.100000000000001" customHeight="1" x14ac:dyDescent="0.2">
      <c r="A11" s="122" t="s">
        <v>12</v>
      </c>
      <c r="B11" s="838">
        <v>797</v>
      </c>
      <c r="C11" s="456">
        <v>108</v>
      </c>
      <c r="D11" s="256">
        <f t="shared" si="0"/>
        <v>13.550815558343791</v>
      </c>
      <c r="E11" s="456">
        <v>531</v>
      </c>
      <c r="F11" s="257">
        <f t="shared" si="1"/>
        <v>66.624843161856958</v>
      </c>
      <c r="G11" s="456">
        <v>7</v>
      </c>
      <c r="H11" s="256">
        <f t="shared" si="2"/>
        <v>0.87829360100376408</v>
      </c>
      <c r="I11" s="456">
        <v>150</v>
      </c>
      <c r="J11" s="259">
        <f t="shared" si="3"/>
        <v>18.820577164366373</v>
      </c>
      <c r="K11" s="35">
        <v>3</v>
      </c>
      <c r="L11" s="456">
        <v>353</v>
      </c>
      <c r="M11" s="456">
        <v>248</v>
      </c>
      <c r="N11" s="35">
        <v>3</v>
      </c>
      <c r="O11" s="35">
        <v>214</v>
      </c>
      <c r="P11" s="843">
        <v>564</v>
      </c>
      <c r="R11" s="574"/>
      <c r="S11" s="574"/>
      <c r="T11" s="575"/>
      <c r="U11" s="573"/>
    </row>
    <row r="12" spans="1:21" s="13" customFormat="1" ht="20.100000000000001" customHeight="1" thickBot="1" x14ac:dyDescent="0.25">
      <c r="A12" s="128" t="s">
        <v>13</v>
      </c>
      <c r="B12" s="840">
        <v>994</v>
      </c>
      <c r="C12" s="457">
        <v>90</v>
      </c>
      <c r="D12" s="259">
        <f t="shared" si="0"/>
        <v>9.0543259557344058</v>
      </c>
      <c r="E12" s="457">
        <v>780</v>
      </c>
      <c r="F12" s="257">
        <f t="shared" si="1"/>
        <v>78.470824949698198</v>
      </c>
      <c r="G12" s="457">
        <v>2</v>
      </c>
      <c r="H12" s="256">
        <f t="shared" si="2"/>
        <v>0.2012072434607646</v>
      </c>
      <c r="I12" s="457">
        <v>119</v>
      </c>
      <c r="J12" s="257">
        <f t="shared" si="3"/>
        <v>11.971830985915492</v>
      </c>
      <c r="K12" s="254">
        <v>2</v>
      </c>
      <c r="L12" s="457">
        <v>471</v>
      </c>
      <c r="M12" s="457">
        <v>401</v>
      </c>
      <c r="N12" s="254">
        <v>3</v>
      </c>
      <c r="O12" s="254">
        <v>277</v>
      </c>
      <c r="P12" s="846">
        <v>704</v>
      </c>
      <c r="R12" s="574"/>
      <c r="S12" s="574"/>
      <c r="T12" s="575"/>
      <c r="U12" s="573"/>
    </row>
    <row r="13" spans="1:21" ht="24" customHeight="1" thickTop="1" thickBot="1" x14ac:dyDescent="0.25">
      <c r="A13" s="133" t="s">
        <v>14</v>
      </c>
      <c r="B13" s="252">
        <f>SUM(B5:B12)</f>
        <v>4015</v>
      </c>
      <c r="C13" s="142">
        <f>SUM(C5:C12)</f>
        <v>562</v>
      </c>
      <c r="D13" s="136">
        <f t="shared" si="0"/>
        <v>13.997509339975093</v>
      </c>
      <c r="E13" s="142">
        <f>SUM(E5:E12)</f>
        <v>2942</v>
      </c>
      <c r="F13" s="136">
        <f t="shared" si="1"/>
        <v>73.275217932752184</v>
      </c>
      <c r="G13" s="265">
        <f>SUM(G5:G12)</f>
        <v>18</v>
      </c>
      <c r="H13" s="136">
        <f>G13/B13*100</f>
        <v>0.44831880448318806</v>
      </c>
      <c r="I13" s="142">
        <f>SUM(I5:I12)</f>
        <v>486</v>
      </c>
      <c r="J13" s="136">
        <f t="shared" si="3"/>
        <v>12.104607721046078</v>
      </c>
      <c r="K13" s="240">
        <f t="shared" ref="K13:P13" si="4">SUM(K5:K12)</f>
        <v>6</v>
      </c>
      <c r="L13" s="142">
        <f t="shared" si="4"/>
        <v>1464</v>
      </c>
      <c r="M13" s="142">
        <f t="shared" si="4"/>
        <v>1375</v>
      </c>
      <c r="N13" s="142">
        <f t="shared" si="4"/>
        <v>51</v>
      </c>
      <c r="O13" s="142">
        <f t="shared" si="4"/>
        <v>2010</v>
      </c>
      <c r="P13" s="253">
        <f t="shared" si="4"/>
        <v>1842</v>
      </c>
      <c r="R13" s="23"/>
      <c r="S13" s="577"/>
      <c r="T13" s="577"/>
      <c r="U13" s="23"/>
    </row>
    <row r="14" spans="1:21" ht="13.5" thickTop="1" x14ac:dyDescent="0.2">
      <c r="B14" s="44"/>
      <c r="C14" s="44"/>
      <c r="D14" s="105"/>
      <c r="F14" s="458"/>
      <c r="G14" s="2"/>
      <c r="H14" s="458"/>
      <c r="I14" s="2"/>
      <c r="J14" s="458"/>
      <c r="R14" s="23"/>
      <c r="S14" s="23"/>
      <c r="T14" s="23"/>
      <c r="U14" s="23"/>
    </row>
  </sheetData>
  <mergeCells count="7">
    <mergeCell ref="A1:P1"/>
    <mergeCell ref="C3:J3"/>
    <mergeCell ref="K3:N3"/>
    <mergeCell ref="A3:A4"/>
    <mergeCell ref="B3:B4"/>
    <mergeCell ref="O3:P3"/>
    <mergeCell ref="A2:P2"/>
  </mergeCells>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8"/>
  <sheetViews>
    <sheetView zoomScaleNormal="100" zoomScaleSheetLayoutView="100" workbookViewId="0">
      <selection activeCell="B16" sqref="B16"/>
    </sheetView>
  </sheetViews>
  <sheetFormatPr defaultRowHeight="12.75" x14ac:dyDescent="0.2"/>
  <cols>
    <col min="1" max="1" width="10.7109375" customWidth="1"/>
    <col min="2" max="2" width="10" bestFit="1" customWidth="1"/>
    <col min="3" max="3" width="8.28515625" customWidth="1"/>
    <col min="4" max="4" width="6.28515625" customWidth="1"/>
    <col min="5" max="5" width="8.28515625" customWidth="1"/>
    <col min="6" max="6" width="6.28515625" customWidth="1"/>
    <col min="7" max="7" width="7.140625" bestFit="1" customWidth="1"/>
    <col min="8" max="8" width="6.28515625" customWidth="1"/>
    <col min="9" max="9" width="8" customWidth="1"/>
    <col min="10" max="10" width="6.28515625" customWidth="1"/>
    <col min="11" max="13" width="8.28515625" customWidth="1"/>
    <col min="14" max="14" width="7.5703125" customWidth="1"/>
    <col min="15" max="15" width="11.85546875" bestFit="1" customWidth="1"/>
  </cols>
  <sheetData>
    <row r="1" spans="1:20" s="13" customFormat="1" ht="16.5" customHeight="1" x14ac:dyDescent="0.2">
      <c r="A1" s="1020" t="s">
        <v>115</v>
      </c>
      <c r="B1" s="1020"/>
      <c r="C1" s="1020"/>
      <c r="D1" s="1020"/>
      <c r="E1" s="1020"/>
      <c r="F1" s="1020"/>
      <c r="G1" s="1020"/>
      <c r="H1" s="1020"/>
      <c r="I1" s="1020"/>
      <c r="J1" s="1020"/>
      <c r="K1" s="1020"/>
      <c r="L1" s="1020"/>
      <c r="M1" s="1020"/>
      <c r="N1" s="1020"/>
      <c r="O1" s="1020"/>
    </row>
    <row r="2" spans="1:20" s="13" customFormat="1" ht="20.100000000000001" customHeight="1" thickBot="1" x14ac:dyDescent="0.25">
      <c r="A2" s="1059"/>
      <c r="B2" s="1059"/>
      <c r="C2" s="1059"/>
      <c r="D2" s="1059"/>
      <c r="E2" s="1059"/>
      <c r="F2" s="1059"/>
      <c r="G2" s="1059"/>
      <c r="H2" s="1059"/>
      <c r="I2" s="1059"/>
      <c r="J2" s="1059"/>
      <c r="K2" s="1059"/>
      <c r="L2" s="1059"/>
      <c r="M2" s="1059"/>
      <c r="N2" s="1059"/>
      <c r="O2" s="1059"/>
      <c r="Q2" s="573"/>
      <c r="R2" s="573"/>
      <c r="S2" s="573"/>
    </row>
    <row r="3" spans="1:20" s="13" customFormat="1" ht="42" customHeight="1" thickTop="1" x14ac:dyDescent="0.2">
      <c r="A3" s="1014" t="s">
        <v>3</v>
      </c>
      <c r="B3" s="1016" t="s">
        <v>80</v>
      </c>
      <c r="C3" s="1009" t="s">
        <v>81</v>
      </c>
      <c r="D3" s="1009"/>
      <c r="E3" s="1009"/>
      <c r="F3" s="1009"/>
      <c r="G3" s="1009"/>
      <c r="H3" s="1009"/>
      <c r="I3" s="1009"/>
      <c r="J3" s="1009"/>
      <c r="K3" s="1009" t="s">
        <v>121</v>
      </c>
      <c r="L3" s="1009"/>
      <c r="M3" s="1009"/>
      <c r="N3" s="1009"/>
      <c r="O3" s="243" t="s">
        <v>53</v>
      </c>
      <c r="Q3" s="580"/>
      <c r="R3" s="580"/>
      <c r="S3" s="573"/>
      <c r="T3" s="573"/>
    </row>
    <row r="4" spans="1:20" s="13" customFormat="1" ht="42"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4" t="s">
        <v>214</v>
      </c>
      <c r="Q4" s="578"/>
      <c r="R4" s="580"/>
      <c r="S4" s="580"/>
      <c r="T4" s="573"/>
    </row>
    <row r="5" spans="1:20" s="13" customFormat="1" ht="20.100000000000001" customHeight="1" thickTop="1" x14ac:dyDescent="0.2">
      <c r="A5" s="121" t="s">
        <v>18</v>
      </c>
      <c r="B5" s="836">
        <v>1478</v>
      </c>
      <c r="C5" s="455">
        <v>450</v>
      </c>
      <c r="D5" s="255">
        <f>C5/B5*100</f>
        <v>30.446549391069013</v>
      </c>
      <c r="E5" s="238">
        <v>845</v>
      </c>
      <c r="F5" s="255">
        <f>E5/B5*100</f>
        <v>57.171853856562926</v>
      </c>
      <c r="G5" s="455">
        <v>111</v>
      </c>
      <c r="H5" s="255">
        <f>G5/B5*100</f>
        <v>7.510148849797023</v>
      </c>
      <c r="I5" s="455">
        <v>60</v>
      </c>
      <c r="J5" s="255">
        <f>I5/B5*100</f>
        <v>4.0595399188092021</v>
      </c>
      <c r="K5" s="455">
        <v>24</v>
      </c>
      <c r="L5" s="455">
        <v>327</v>
      </c>
      <c r="M5" s="455">
        <v>548</v>
      </c>
      <c r="N5" s="455">
        <v>17</v>
      </c>
      <c r="O5" s="847">
        <v>1229</v>
      </c>
      <c r="Q5" s="578"/>
      <c r="R5" s="578"/>
      <c r="S5" s="579"/>
      <c r="T5" s="573"/>
    </row>
    <row r="6" spans="1:20" s="13" customFormat="1" ht="20.100000000000001" customHeight="1" x14ac:dyDescent="0.2">
      <c r="A6" s="122" t="s">
        <v>19</v>
      </c>
      <c r="B6" s="838">
        <v>828</v>
      </c>
      <c r="C6" s="456">
        <v>237</v>
      </c>
      <c r="D6" s="256">
        <f t="shared" ref="D6:D13" si="0">C6/B6*100</f>
        <v>28.623188405797102</v>
      </c>
      <c r="E6" s="96">
        <v>494</v>
      </c>
      <c r="F6" s="256">
        <f t="shared" ref="F6:F13" si="1">E6/B6*100</f>
        <v>59.661835748792271</v>
      </c>
      <c r="G6" s="456">
        <v>47</v>
      </c>
      <c r="H6" s="256">
        <f t="shared" ref="H6:H12" si="2">G6/B6*100</f>
        <v>5.6763285024154593</v>
      </c>
      <c r="I6" s="456">
        <v>41</v>
      </c>
      <c r="J6" s="256">
        <f t="shared" ref="J6:J13" si="3">I6/B6*100</f>
        <v>4.9516908212560384</v>
      </c>
      <c r="K6" s="456">
        <v>17</v>
      </c>
      <c r="L6" s="456">
        <v>181</v>
      </c>
      <c r="M6" s="456">
        <v>307</v>
      </c>
      <c r="N6" s="456">
        <v>11</v>
      </c>
      <c r="O6" s="848">
        <v>665</v>
      </c>
      <c r="Q6" s="578"/>
      <c r="R6" s="578"/>
      <c r="S6" s="579"/>
      <c r="T6" s="573"/>
    </row>
    <row r="7" spans="1:20" s="13" customFormat="1" ht="20.100000000000001" customHeight="1" x14ac:dyDescent="0.2">
      <c r="A7" s="122" t="s">
        <v>20</v>
      </c>
      <c r="B7" s="838">
        <v>515</v>
      </c>
      <c r="C7" s="456">
        <v>129</v>
      </c>
      <c r="D7" s="256">
        <f t="shared" si="0"/>
        <v>25.04854368932039</v>
      </c>
      <c r="E7" s="96">
        <v>329</v>
      </c>
      <c r="F7" s="256">
        <f t="shared" si="1"/>
        <v>63.883495145631066</v>
      </c>
      <c r="G7" s="456">
        <v>30</v>
      </c>
      <c r="H7" s="256">
        <f t="shared" si="2"/>
        <v>5.825242718446602</v>
      </c>
      <c r="I7" s="456">
        <v>23</v>
      </c>
      <c r="J7" s="256">
        <f t="shared" si="3"/>
        <v>4.4660194174757279</v>
      </c>
      <c r="K7" s="456">
        <v>14</v>
      </c>
      <c r="L7" s="456">
        <v>107</v>
      </c>
      <c r="M7" s="456">
        <v>117</v>
      </c>
      <c r="N7" s="456">
        <v>20</v>
      </c>
      <c r="O7" s="848">
        <v>400</v>
      </c>
      <c r="Q7" s="578"/>
      <c r="R7" s="578"/>
      <c r="S7" s="579"/>
      <c r="T7" s="573"/>
    </row>
    <row r="8" spans="1:20" s="13" customFormat="1" ht="20.100000000000001" customHeight="1" x14ac:dyDescent="0.2">
      <c r="A8" s="122" t="s">
        <v>21</v>
      </c>
      <c r="B8" s="838">
        <v>682</v>
      </c>
      <c r="C8" s="456">
        <v>129</v>
      </c>
      <c r="D8" s="256">
        <f t="shared" si="0"/>
        <v>18.914956011730204</v>
      </c>
      <c r="E8" s="96">
        <v>459</v>
      </c>
      <c r="F8" s="256">
        <f t="shared" si="1"/>
        <v>67.302052785923749</v>
      </c>
      <c r="G8" s="456">
        <v>32</v>
      </c>
      <c r="H8" s="256">
        <f t="shared" si="2"/>
        <v>4.6920821114369504</v>
      </c>
      <c r="I8" s="456">
        <v>44</v>
      </c>
      <c r="J8" s="256">
        <f t="shared" si="3"/>
        <v>6.4516129032258061</v>
      </c>
      <c r="K8" s="456">
        <v>42</v>
      </c>
      <c r="L8" s="456">
        <v>157</v>
      </c>
      <c r="M8" s="456">
        <v>192</v>
      </c>
      <c r="N8" s="456">
        <v>2</v>
      </c>
      <c r="O8" s="848">
        <v>524</v>
      </c>
      <c r="Q8" s="578"/>
      <c r="R8" s="578"/>
      <c r="S8" s="579"/>
      <c r="T8" s="573"/>
    </row>
    <row r="9" spans="1:20" s="13" customFormat="1" ht="20.100000000000001" customHeight="1" x14ac:dyDescent="0.2">
      <c r="A9" s="122" t="s">
        <v>22</v>
      </c>
      <c r="B9" s="838">
        <v>726</v>
      </c>
      <c r="C9" s="456">
        <v>145</v>
      </c>
      <c r="D9" s="256">
        <f t="shared" si="0"/>
        <v>19.97245179063361</v>
      </c>
      <c r="E9" s="96">
        <v>452</v>
      </c>
      <c r="F9" s="256">
        <f t="shared" si="1"/>
        <v>62.258953168044073</v>
      </c>
      <c r="G9" s="456">
        <v>58</v>
      </c>
      <c r="H9" s="256">
        <f t="shared" si="2"/>
        <v>7.9889807162534439</v>
      </c>
      <c r="I9" s="456">
        <v>66</v>
      </c>
      <c r="J9" s="256">
        <f t="shared" si="3"/>
        <v>9.0909090909090917</v>
      </c>
      <c r="K9" s="456">
        <v>29</v>
      </c>
      <c r="L9" s="456">
        <v>148</v>
      </c>
      <c r="M9" s="456">
        <v>315</v>
      </c>
      <c r="N9" s="456">
        <v>10</v>
      </c>
      <c r="O9" s="848">
        <v>547</v>
      </c>
      <c r="Q9" s="578"/>
      <c r="R9" s="578"/>
      <c r="S9" s="579"/>
      <c r="T9" s="573"/>
    </row>
    <row r="10" spans="1:20" s="13" customFormat="1" ht="20.100000000000001" customHeight="1" x14ac:dyDescent="0.2">
      <c r="A10" s="122" t="s">
        <v>23</v>
      </c>
      <c r="B10" s="838">
        <v>1174</v>
      </c>
      <c r="C10" s="456">
        <v>170</v>
      </c>
      <c r="D10" s="256">
        <f t="shared" si="0"/>
        <v>14.480408858603067</v>
      </c>
      <c r="E10" s="96">
        <v>770</v>
      </c>
      <c r="F10" s="256">
        <f t="shared" si="1"/>
        <v>65.587734241908009</v>
      </c>
      <c r="G10" s="456">
        <v>33</v>
      </c>
      <c r="H10" s="256">
        <f t="shared" si="2"/>
        <v>2.8109028960817719</v>
      </c>
      <c r="I10" s="456">
        <v>164</v>
      </c>
      <c r="J10" s="256">
        <f t="shared" si="3"/>
        <v>13.969335604770016</v>
      </c>
      <c r="K10" s="456">
        <v>97</v>
      </c>
      <c r="L10" s="456">
        <v>298</v>
      </c>
      <c r="M10" s="456">
        <v>397</v>
      </c>
      <c r="N10" s="456">
        <v>9</v>
      </c>
      <c r="O10" s="848">
        <v>877</v>
      </c>
      <c r="Q10" s="578"/>
      <c r="R10" s="578"/>
      <c r="S10" s="579"/>
      <c r="T10" s="573"/>
    </row>
    <row r="11" spans="1:20" s="13" customFormat="1" ht="20.100000000000001" customHeight="1" x14ac:dyDescent="0.2">
      <c r="A11" s="122" t="s">
        <v>12</v>
      </c>
      <c r="B11" s="838">
        <v>1214</v>
      </c>
      <c r="C11" s="456">
        <v>185</v>
      </c>
      <c r="D11" s="256">
        <f t="shared" si="0"/>
        <v>15.238879736408567</v>
      </c>
      <c r="E11" s="96">
        <v>706</v>
      </c>
      <c r="F11" s="256">
        <f t="shared" si="1"/>
        <v>58.154859967051074</v>
      </c>
      <c r="G11" s="456">
        <v>47</v>
      </c>
      <c r="H11" s="256">
        <f t="shared" si="2"/>
        <v>3.8714991762767705</v>
      </c>
      <c r="I11" s="456">
        <v>181</v>
      </c>
      <c r="J11" s="256">
        <f t="shared" si="3"/>
        <v>14.909390444810544</v>
      </c>
      <c r="K11" s="456">
        <v>175</v>
      </c>
      <c r="L11" s="456">
        <v>174</v>
      </c>
      <c r="M11" s="456">
        <v>285</v>
      </c>
      <c r="N11" s="456">
        <v>11</v>
      </c>
      <c r="O11" s="848">
        <v>991</v>
      </c>
      <c r="Q11" s="578"/>
      <c r="R11" s="578"/>
      <c r="S11" s="579"/>
      <c r="T11" s="573"/>
    </row>
    <row r="12" spans="1:20" s="13" customFormat="1" ht="20.100000000000001" customHeight="1" x14ac:dyDescent="0.2">
      <c r="A12" s="122" t="s">
        <v>13</v>
      </c>
      <c r="B12" s="838">
        <v>1465</v>
      </c>
      <c r="C12" s="456">
        <v>255</v>
      </c>
      <c r="D12" s="256">
        <f t="shared" si="0"/>
        <v>17.4061433447099</v>
      </c>
      <c r="E12" s="96">
        <v>1018</v>
      </c>
      <c r="F12" s="256">
        <f t="shared" si="1"/>
        <v>69.488054607508531</v>
      </c>
      <c r="G12" s="456">
        <v>60</v>
      </c>
      <c r="H12" s="256">
        <f t="shared" si="2"/>
        <v>4.0955631399317403</v>
      </c>
      <c r="I12" s="456">
        <v>83</v>
      </c>
      <c r="J12" s="256">
        <f t="shared" si="3"/>
        <v>5.6655290102389078</v>
      </c>
      <c r="K12" s="456">
        <v>139</v>
      </c>
      <c r="L12" s="456">
        <v>303</v>
      </c>
      <c r="M12" s="456">
        <v>581</v>
      </c>
      <c r="N12" s="456">
        <v>13</v>
      </c>
      <c r="O12" s="848">
        <v>1246</v>
      </c>
      <c r="P12" s="14"/>
      <c r="Q12" s="573"/>
      <c r="R12" s="578"/>
      <c r="S12" s="579"/>
      <c r="T12" s="573"/>
    </row>
    <row r="13" spans="1:20" s="13" customFormat="1" ht="20.100000000000001" customHeight="1" thickBot="1" x14ac:dyDescent="0.25">
      <c r="A13" s="244" t="s">
        <v>181</v>
      </c>
      <c r="B13" s="849">
        <v>9</v>
      </c>
      <c r="C13" s="459">
        <v>2</v>
      </c>
      <c r="D13" s="197">
        <f t="shared" si="0"/>
        <v>22.222222222222221</v>
      </c>
      <c r="E13" s="501">
        <v>7</v>
      </c>
      <c r="F13" s="197">
        <f t="shared" si="1"/>
        <v>77.777777777777786</v>
      </c>
      <c r="G13" s="459">
        <v>0</v>
      </c>
      <c r="H13" s="257" t="s">
        <v>52</v>
      </c>
      <c r="I13" s="459">
        <v>0</v>
      </c>
      <c r="J13" s="197">
        <f t="shared" si="3"/>
        <v>0</v>
      </c>
      <c r="K13" s="459">
        <v>0</v>
      </c>
      <c r="L13" s="459">
        <v>1</v>
      </c>
      <c r="M13" s="459">
        <v>1</v>
      </c>
      <c r="N13" s="459">
        <v>0</v>
      </c>
      <c r="O13" s="850">
        <v>3</v>
      </c>
      <c r="Q13" s="573"/>
      <c r="R13" s="578"/>
      <c r="S13" s="579"/>
      <c r="T13" s="573"/>
    </row>
    <row r="14" spans="1:20" s="13" customFormat="1" ht="24" customHeight="1" thickTop="1" thickBot="1" x14ac:dyDescent="0.25">
      <c r="A14" s="199" t="s">
        <v>14</v>
      </c>
      <c r="B14" s="249">
        <f>SUM(B5:B13)</f>
        <v>8091</v>
      </c>
      <c r="C14" s="250">
        <f>SUM(C5:C13)</f>
        <v>1702</v>
      </c>
      <c r="D14" s="202">
        <f>C14/B14*100</f>
        <v>21.035718699789889</v>
      </c>
      <c r="E14" s="250">
        <f>SUM(E5:E13)</f>
        <v>5080</v>
      </c>
      <c r="F14" s="202">
        <f>E14/B14*100</f>
        <v>62.785811395377578</v>
      </c>
      <c r="G14" s="250">
        <f>SUM(G5:G13)</f>
        <v>418</v>
      </c>
      <c r="H14" s="136">
        <f>G14/B14*100</f>
        <v>5.1662340872574468</v>
      </c>
      <c r="I14" s="250">
        <f>SUM(I5:I13)</f>
        <v>662</v>
      </c>
      <c r="J14" s="202">
        <f>I14/B14*100</f>
        <v>8.1819305401062916</v>
      </c>
      <c r="K14" s="250">
        <f>SUM(K5:K13)</f>
        <v>537</v>
      </c>
      <c r="L14" s="250">
        <f>SUM(L5:L13)</f>
        <v>1696</v>
      </c>
      <c r="M14" s="250">
        <f>SUM(M5:M13)</f>
        <v>2743</v>
      </c>
      <c r="N14" s="250">
        <f>SUM(N5:N13)</f>
        <v>93</v>
      </c>
      <c r="O14" s="251">
        <f>SUM(O5:O13)</f>
        <v>6482</v>
      </c>
      <c r="Q14" s="573"/>
      <c r="R14" s="581"/>
      <c r="S14" s="573"/>
      <c r="T14" s="573"/>
    </row>
    <row r="15" spans="1:20" ht="13.5" thickTop="1" x14ac:dyDescent="0.2">
      <c r="B15" s="45"/>
      <c r="C15" s="44"/>
      <c r="D15" s="105"/>
      <c r="F15" s="458"/>
      <c r="G15" s="2"/>
      <c r="H15" s="458"/>
      <c r="J15" s="458"/>
      <c r="R15" s="23"/>
      <c r="S15" s="23"/>
      <c r="T15" s="23"/>
    </row>
    <row r="16" spans="1:20" x14ac:dyDescent="0.2">
      <c r="A16" s="39"/>
      <c r="B16" s="901"/>
      <c r="C16" s="900"/>
      <c r="D16" s="505"/>
      <c r="R16" s="23"/>
      <c r="S16" s="23"/>
      <c r="T16" s="23"/>
    </row>
    <row r="17" spans="2:20" x14ac:dyDescent="0.2">
      <c r="B17" s="697"/>
      <c r="C17" s="697"/>
      <c r="D17" s="697"/>
      <c r="E17" s="697"/>
      <c r="F17" s="697"/>
      <c r="G17" s="697"/>
      <c r="H17" s="697"/>
      <c r="I17" s="697"/>
      <c r="J17" s="697"/>
      <c r="K17" s="697"/>
      <c r="L17" s="697"/>
      <c r="M17" s="697"/>
      <c r="N17" s="697"/>
      <c r="O17" s="697"/>
      <c r="R17" s="23"/>
      <c r="S17" s="23"/>
      <c r="T17" s="23"/>
    </row>
    <row r="18" spans="2:20" x14ac:dyDescent="0.2">
      <c r="R18" s="23"/>
      <c r="S18" s="23"/>
      <c r="T18" s="23"/>
    </row>
  </sheetData>
  <mergeCells count="6">
    <mergeCell ref="A2:O2"/>
    <mergeCell ref="A1:O1"/>
    <mergeCell ref="A3:A4"/>
    <mergeCell ref="B3:B4"/>
    <mergeCell ref="C3:J3"/>
    <mergeCell ref="K3:N3"/>
  </mergeCells>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8"/>
  <sheetViews>
    <sheetView zoomScaleNormal="100" zoomScaleSheetLayoutView="100" workbookViewId="0">
      <selection activeCell="J5" sqref="J5:J13"/>
    </sheetView>
  </sheetViews>
  <sheetFormatPr defaultRowHeight="12.75" x14ac:dyDescent="0.2"/>
  <cols>
    <col min="1" max="1" width="10.42578125" bestFit="1" customWidth="1"/>
    <col min="2" max="3" width="8" customWidth="1"/>
    <col min="4" max="4" width="6.28515625" customWidth="1"/>
    <col min="5" max="5" width="8" customWidth="1"/>
    <col min="6" max="6" width="6.28515625" customWidth="1"/>
    <col min="7" max="7" width="7.140625" bestFit="1" customWidth="1"/>
    <col min="8" max="8" width="6.28515625" customWidth="1"/>
    <col min="9" max="9" width="8" customWidth="1"/>
    <col min="10" max="10" width="6.28515625" customWidth="1"/>
    <col min="11" max="16" width="8" customWidth="1"/>
  </cols>
  <sheetData>
    <row r="1" spans="1:22" s="13" customFormat="1" ht="16.5" customHeight="1" x14ac:dyDescent="0.2">
      <c r="A1" s="1020" t="s">
        <v>116</v>
      </c>
      <c r="B1" s="1020"/>
      <c r="C1" s="1020"/>
      <c r="D1" s="1020"/>
      <c r="E1" s="1020"/>
      <c r="F1" s="1020"/>
      <c r="G1" s="1020"/>
      <c r="H1" s="1020"/>
      <c r="I1" s="1020"/>
      <c r="J1" s="1020"/>
      <c r="K1" s="1020"/>
      <c r="L1" s="1020"/>
      <c r="M1" s="1020"/>
      <c r="N1" s="1020"/>
      <c r="O1" s="1020"/>
      <c r="P1" s="1020"/>
    </row>
    <row r="2" spans="1:22" s="13" customFormat="1" ht="20.100000000000001" customHeight="1" thickBot="1" x14ac:dyDescent="0.25">
      <c r="A2" s="1059"/>
      <c r="B2" s="1059"/>
      <c r="C2" s="1059"/>
      <c r="D2" s="1059"/>
      <c r="E2" s="1059"/>
      <c r="F2" s="1059"/>
      <c r="G2" s="1059"/>
      <c r="H2" s="1059"/>
      <c r="I2" s="1059"/>
      <c r="J2" s="1059"/>
      <c r="K2" s="1059"/>
      <c r="L2" s="1059"/>
      <c r="M2" s="1059"/>
      <c r="N2" s="1059"/>
      <c r="O2" s="1059"/>
      <c r="P2" s="1059"/>
    </row>
    <row r="3" spans="1:22" s="13" customFormat="1" ht="42" customHeight="1" thickTop="1" x14ac:dyDescent="0.2">
      <c r="A3" s="1014" t="s">
        <v>3</v>
      </c>
      <c r="B3" s="1016" t="s">
        <v>80</v>
      </c>
      <c r="C3" s="1009" t="s">
        <v>81</v>
      </c>
      <c r="D3" s="1009"/>
      <c r="E3" s="1009"/>
      <c r="F3" s="1009"/>
      <c r="G3" s="1009"/>
      <c r="H3" s="1009"/>
      <c r="I3" s="1009"/>
      <c r="J3" s="1009"/>
      <c r="K3" s="1009" t="s">
        <v>156</v>
      </c>
      <c r="L3" s="1009"/>
      <c r="M3" s="1009"/>
      <c r="N3" s="1009"/>
      <c r="O3" s="1009" t="s">
        <v>53</v>
      </c>
      <c r="P3" s="1011"/>
      <c r="S3" s="573"/>
      <c r="T3" s="573"/>
      <c r="U3" s="573"/>
      <c r="V3" s="573"/>
    </row>
    <row r="4" spans="1:22" s="13" customFormat="1" ht="42"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3" t="s">
        <v>117</v>
      </c>
      <c r="P4" s="274" t="s">
        <v>118</v>
      </c>
      <c r="S4" s="584"/>
      <c r="T4" s="584"/>
      <c r="U4" s="573"/>
      <c r="V4" s="573"/>
    </row>
    <row r="5" spans="1:22" s="13" customFormat="1" ht="20.100000000000001" customHeight="1" thickTop="1" x14ac:dyDescent="0.2">
      <c r="A5" s="171" t="s">
        <v>18</v>
      </c>
      <c r="B5" s="851">
        <v>371</v>
      </c>
      <c r="C5" s="852">
        <v>155</v>
      </c>
      <c r="D5" s="260">
        <f>C5/B5*100</f>
        <v>41.77897574123989</v>
      </c>
      <c r="E5" s="852">
        <v>139</v>
      </c>
      <c r="F5" s="260">
        <f>E5/B5*100</f>
        <v>37.466307277628033</v>
      </c>
      <c r="G5" s="852">
        <v>14</v>
      </c>
      <c r="H5" s="260">
        <f>G5/B5*100</f>
        <v>3.7735849056603774</v>
      </c>
      <c r="I5" s="852">
        <v>61</v>
      </c>
      <c r="J5" s="260">
        <f>I5/B5*100</f>
        <v>16.442048517520217</v>
      </c>
      <c r="K5" s="261">
        <v>4</v>
      </c>
      <c r="L5" s="852">
        <v>35</v>
      </c>
      <c r="M5" s="852">
        <v>172</v>
      </c>
      <c r="N5" s="852">
        <v>9</v>
      </c>
      <c r="O5" s="261">
        <v>21</v>
      </c>
      <c r="P5" s="842">
        <v>0</v>
      </c>
      <c r="S5" s="582"/>
      <c r="T5" s="583"/>
      <c r="U5" s="584"/>
      <c r="V5" s="573"/>
    </row>
    <row r="6" spans="1:22" s="13" customFormat="1" ht="20.100000000000001" customHeight="1" x14ac:dyDescent="0.2">
      <c r="A6" s="122" t="s">
        <v>19</v>
      </c>
      <c r="B6" s="462">
        <v>247</v>
      </c>
      <c r="C6" s="456">
        <v>92</v>
      </c>
      <c r="D6" s="256">
        <f t="shared" ref="D6:D13" si="0">C6/B6*100</f>
        <v>37.246963562753038</v>
      </c>
      <c r="E6" s="456">
        <v>105</v>
      </c>
      <c r="F6" s="256">
        <f t="shared" ref="F6:F13" si="1">E6/B6*100</f>
        <v>42.51012145748988</v>
      </c>
      <c r="G6" s="456">
        <v>6</v>
      </c>
      <c r="H6" s="256">
        <f t="shared" ref="H6:H13" si="2">G6/B6*100</f>
        <v>2.42914979757085</v>
      </c>
      <c r="I6" s="456">
        <v>41</v>
      </c>
      <c r="J6" s="256">
        <f t="shared" ref="J6:J13" si="3">I6/B6*100</f>
        <v>16.599190283400812</v>
      </c>
      <c r="K6" s="35">
        <v>0</v>
      </c>
      <c r="L6" s="456">
        <v>25</v>
      </c>
      <c r="M6" s="456">
        <v>112</v>
      </c>
      <c r="N6" s="456">
        <v>14</v>
      </c>
      <c r="O6" s="35">
        <v>10</v>
      </c>
      <c r="P6" s="843">
        <v>0</v>
      </c>
      <c r="S6" s="582"/>
      <c r="T6" s="583"/>
      <c r="U6" s="583"/>
      <c r="V6" s="573"/>
    </row>
    <row r="7" spans="1:22" s="13" customFormat="1" ht="20.100000000000001" customHeight="1" x14ac:dyDescent="0.2">
      <c r="A7" s="122" t="s">
        <v>20</v>
      </c>
      <c r="B7" s="462">
        <v>154</v>
      </c>
      <c r="C7" s="456">
        <v>52</v>
      </c>
      <c r="D7" s="256">
        <f t="shared" si="0"/>
        <v>33.766233766233768</v>
      </c>
      <c r="E7" s="456">
        <v>75</v>
      </c>
      <c r="F7" s="256">
        <f t="shared" si="1"/>
        <v>48.701298701298704</v>
      </c>
      <c r="G7" s="456">
        <v>5</v>
      </c>
      <c r="H7" s="256">
        <f t="shared" si="2"/>
        <v>3.2467532467532463</v>
      </c>
      <c r="I7" s="456">
        <v>21</v>
      </c>
      <c r="J7" s="256">
        <f t="shared" si="3"/>
        <v>13.636363636363635</v>
      </c>
      <c r="K7" s="35">
        <v>3</v>
      </c>
      <c r="L7" s="456">
        <v>17</v>
      </c>
      <c r="M7" s="456">
        <v>50</v>
      </c>
      <c r="N7" s="456">
        <v>16</v>
      </c>
      <c r="O7" s="35">
        <v>11</v>
      </c>
      <c r="P7" s="853">
        <v>0</v>
      </c>
      <c r="S7" s="582"/>
      <c r="T7" s="583"/>
      <c r="U7" s="583"/>
      <c r="V7" s="573"/>
    </row>
    <row r="8" spans="1:22" s="13" customFormat="1" ht="20.100000000000001" customHeight="1" x14ac:dyDescent="0.2">
      <c r="A8" s="122" t="s">
        <v>21</v>
      </c>
      <c r="B8" s="462">
        <v>171</v>
      </c>
      <c r="C8" s="456">
        <v>68</v>
      </c>
      <c r="D8" s="256">
        <f t="shared" si="0"/>
        <v>39.76608187134503</v>
      </c>
      <c r="E8" s="456">
        <v>89</v>
      </c>
      <c r="F8" s="256">
        <f t="shared" si="1"/>
        <v>52.046783625730995</v>
      </c>
      <c r="G8" s="456">
        <v>1</v>
      </c>
      <c r="H8" s="256">
        <f t="shared" si="2"/>
        <v>0.58479532163742687</v>
      </c>
      <c r="I8" s="456">
        <v>13</v>
      </c>
      <c r="J8" s="256">
        <f t="shared" si="3"/>
        <v>7.6023391812865491</v>
      </c>
      <c r="K8" s="35">
        <v>2</v>
      </c>
      <c r="L8" s="456">
        <v>13</v>
      </c>
      <c r="M8" s="456">
        <v>80</v>
      </c>
      <c r="N8" s="456">
        <v>14</v>
      </c>
      <c r="O8" s="35">
        <v>12</v>
      </c>
      <c r="P8" s="843">
        <v>0</v>
      </c>
      <c r="S8" s="582"/>
      <c r="T8" s="583"/>
      <c r="U8" s="583"/>
      <c r="V8" s="573"/>
    </row>
    <row r="9" spans="1:22" s="13" customFormat="1" ht="20.100000000000001" customHeight="1" x14ac:dyDescent="0.2">
      <c r="A9" s="122" t="s">
        <v>22</v>
      </c>
      <c r="B9" s="462">
        <v>157</v>
      </c>
      <c r="C9" s="456">
        <v>39</v>
      </c>
      <c r="D9" s="256">
        <f t="shared" si="0"/>
        <v>24.840764331210192</v>
      </c>
      <c r="E9" s="456">
        <v>78</v>
      </c>
      <c r="F9" s="256">
        <f t="shared" si="1"/>
        <v>49.681528662420384</v>
      </c>
      <c r="G9" s="456">
        <v>8</v>
      </c>
      <c r="H9" s="256">
        <f t="shared" si="2"/>
        <v>5.095541401273886</v>
      </c>
      <c r="I9" s="456">
        <v>32</v>
      </c>
      <c r="J9" s="256">
        <f t="shared" si="3"/>
        <v>20.382165605095544</v>
      </c>
      <c r="K9" s="35">
        <v>1</v>
      </c>
      <c r="L9" s="456">
        <v>12</v>
      </c>
      <c r="M9" s="456">
        <v>74</v>
      </c>
      <c r="N9" s="456">
        <v>15</v>
      </c>
      <c r="O9" s="35">
        <v>20</v>
      </c>
      <c r="P9" s="853">
        <v>0</v>
      </c>
      <c r="S9" s="582"/>
      <c r="T9" s="583"/>
      <c r="U9" s="583"/>
      <c r="V9" s="573"/>
    </row>
    <row r="10" spans="1:22" s="13" customFormat="1" ht="20.100000000000001" customHeight="1" x14ac:dyDescent="0.2">
      <c r="A10" s="122" t="s">
        <v>23</v>
      </c>
      <c r="B10" s="462">
        <v>242</v>
      </c>
      <c r="C10" s="456">
        <v>97</v>
      </c>
      <c r="D10" s="256">
        <f t="shared" si="0"/>
        <v>40.082644628099175</v>
      </c>
      <c r="E10" s="456">
        <v>112</v>
      </c>
      <c r="F10" s="256">
        <f t="shared" si="1"/>
        <v>46.280991735537192</v>
      </c>
      <c r="G10" s="456">
        <v>5</v>
      </c>
      <c r="H10" s="256">
        <f t="shared" si="2"/>
        <v>2.0661157024793391</v>
      </c>
      <c r="I10" s="456">
        <v>28</v>
      </c>
      <c r="J10" s="256">
        <f t="shared" si="3"/>
        <v>11.570247933884298</v>
      </c>
      <c r="K10" s="35">
        <v>2</v>
      </c>
      <c r="L10" s="456">
        <v>31</v>
      </c>
      <c r="M10" s="456">
        <v>129</v>
      </c>
      <c r="N10" s="456">
        <v>30</v>
      </c>
      <c r="O10" s="35">
        <v>17</v>
      </c>
      <c r="P10" s="843">
        <v>0</v>
      </c>
      <c r="S10" s="582"/>
      <c r="T10" s="583"/>
      <c r="U10" s="583"/>
      <c r="V10" s="573"/>
    </row>
    <row r="11" spans="1:22" s="13" customFormat="1" ht="20.100000000000001" customHeight="1" x14ac:dyDescent="0.2">
      <c r="A11" s="122" t="s">
        <v>12</v>
      </c>
      <c r="B11" s="462">
        <v>174</v>
      </c>
      <c r="C11" s="456">
        <v>72</v>
      </c>
      <c r="D11" s="256">
        <f t="shared" si="0"/>
        <v>41.379310344827587</v>
      </c>
      <c r="E11" s="456">
        <v>75</v>
      </c>
      <c r="F11" s="256">
        <f t="shared" si="1"/>
        <v>43.103448275862064</v>
      </c>
      <c r="G11" s="456">
        <v>9</v>
      </c>
      <c r="H11" s="256">
        <f t="shared" si="2"/>
        <v>5.1724137931034484</v>
      </c>
      <c r="I11" s="456">
        <v>17</v>
      </c>
      <c r="J11" s="256">
        <f t="shared" si="3"/>
        <v>9.7701149425287355</v>
      </c>
      <c r="K11" s="35">
        <v>5</v>
      </c>
      <c r="L11" s="456">
        <v>20</v>
      </c>
      <c r="M11" s="456">
        <v>50</v>
      </c>
      <c r="N11" s="456">
        <v>14</v>
      </c>
      <c r="O11" s="35">
        <v>19</v>
      </c>
      <c r="P11" s="843">
        <v>0</v>
      </c>
      <c r="S11" s="582"/>
      <c r="T11" s="583"/>
      <c r="U11" s="583"/>
      <c r="V11" s="573"/>
    </row>
    <row r="12" spans="1:22" s="13" customFormat="1" ht="20.100000000000001" customHeight="1" x14ac:dyDescent="0.2">
      <c r="A12" s="122" t="s">
        <v>13</v>
      </c>
      <c r="B12" s="462">
        <v>303</v>
      </c>
      <c r="C12" s="456">
        <v>99</v>
      </c>
      <c r="D12" s="256">
        <f t="shared" si="0"/>
        <v>32.673267326732677</v>
      </c>
      <c r="E12" s="456">
        <v>135</v>
      </c>
      <c r="F12" s="256">
        <f t="shared" si="1"/>
        <v>44.554455445544555</v>
      </c>
      <c r="G12" s="456">
        <v>9</v>
      </c>
      <c r="H12" s="256">
        <f t="shared" si="2"/>
        <v>2.9702970297029703</v>
      </c>
      <c r="I12" s="456">
        <v>59</v>
      </c>
      <c r="J12" s="256">
        <f t="shared" si="3"/>
        <v>19.471947194719473</v>
      </c>
      <c r="K12" s="35">
        <v>6</v>
      </c>
      <c r="L12" s="456">
        <v>29</v>
      </c>
      <c r="M12" s="456">
        <v>137</v>
      </c>
      <c r="N12" s="456">
        <v>16</v>
      </c>
      <c r="O12" s="35">
        <v>24</v>
      </c>
      <c r="P12" s="843">
        <v>0</v>
      </c>
      <c r="S12" s="582"/>
      <c r="T12" s="583"/>
      <c r="U12" s="583"/>
      <c r="V12" s="573"/>
    </row>
    <row r="13" spans="1:22" s="13" customFormat="1" ht="20.100000000000001" customHeight="1" thickBot="1" x14ac:dyDescent="0.25">
      <c r="A13" s="244" t="s">
        <v>181</v>
      </c>
      <c r="B13" s="703">
        <v>77</v>
      </c>
      <c r="C13" s="459">
        <v>5</v>
      </c>
      <c r="D13" s="256">
        <f t="shared" si="0"/>
        <v>6.4935064935064926</v>
      </c>
      <c r="E13" s="459">
        <v>41</v>
      </c>
      <c r="F13" s="197">
        <f t="shared" si="1"/>
        <v>53.246753246753244</v>
      </c>
      <c r="G13" s="459">
        <v>30</v>
      </c>
      <c r="H13" s="256">
        <f t="shared" si="2"/>
        <v>38.961038961038966</v>
      </c>
      <c r="I13" s="459">
        <v>1</v>
      </c>
      <c r="J13" s="197">
        <f t="shared" si="3"/>
        <v>1.2987012987012987</v>
      </c>
      <c r="K13" s="459">
        <v>0</v>
      </c>
      <c r="L13" s="459">
        <v>22</v>
      </c>
      <c r="M13" s="459">
        <v>11</v>
      </c>
      <c r="N13" s="459">
        <v>1</v>
      </c>
      <c r="O13" s="273">
        <v>0</v>
      </c>
      <c r="P13" s="274">
        <v>67</v>
      </c>
      <c r="S13" s="582"/>
      <c r="T13" s="582"/>
      <c r="U13" s="583"/>
      <c r="V13" s="573"/>
    </row>
    <row r="14" spans="1:22" s="13" customFormat="1" ht="24" customHeight="1" thickTop="1" thickBot="1" x14ac:dyDescent="0.25">
      <c r="A14" s="133" t="s">
        <v>14</v>
      </c>
      <c r="B14" s="281">
        <f>SUM(B5:B13)</f>
        <v>1896</v>
      </c>
      <c r="C14" s="240">
        <f>SUM(C5:C13)</f>
        <v>679</v>
      </c>
      <c r="D14" s="136">
        <f>C14/B14*100</f>
        <v>35.812236286919827</v>
      </c>
      <c r="E14" s="240">
        <f>SUM(E5:E13)</f>
        <v>849</v>
      </c>
      <c r="F14" s="136">
        <f>E14/B14*100</f>
        <v>44.778481012658226</v>
      </c>
      <c r="G14" s="240">
        <f>SUM(G5:G13)</f>
        <v>87</v>
      </c>
      <c r="H14" s="136">
        <f>G14/B14*100</f>
        <v>4.5886075949367093</v>
      </c>
      <c r="I14" s="240">
        <f>SUM(I5:I13)</f>
        <v>273</v>
      </c>
      <c r="J14" s="136">
        <f>I14/B14*100</f>
        <v>14.398734177215189</v>
      </c>
      <c r="K14" s="240">
        <f t="shared" ref="K14:P14" si="4">SUM(K5:K13)</f>
        <v>23</v>
      </c>
      <c r="L14" s="240">
        <f t="shared" si="4"/>
        <v>204</v>
      </c>
      <c r="M14" s="240">
        <f t="shared" si="4"/>
        <v>815</v>
      </c>
      <c r="N14" s="240">
        <f t="shared" si="4"/>
        <v>129</v>
      </c>
      <c r="O14" s="240">
        <f t="shared" si="4"/>
        <v>134</v>
      </c>
      <c r="P14" s="237">
        <f t="shared" si="4"/>
        <v>67</v>
      </c>
      <c r="Q14" s="14"/>
      <c r="S14" s="573"/>
      <c r="T14" s="573"/>
      <c r="U14" s="573"/>
      <c r="V14" s="573"/>
    </row>
    <row r="15" spans="1:22" ht="13.5" thickTop="1" x14ac:dyDescent="0.2">
      <c r="B15" s="44"/>
      <c r="C15" s="44"/>
      <c r="D15" s="46"/>
      <c r="F15" s="458"/>
      <c r="G15" s="2"/>
      <c r="H15" s="458"/>
      <c r="J15" s="458"/>
      <c r="Q15" s="2"/>
      <c r="S15" s="23"/>
      <c r="T15" s="23"/>
      <c r="U15" s="23"/>
      <c r="V15" s="23"/>
    </row>
    <row r="16" spans="1:22" x14ac:dyDescent="0.2">
      <c r="A16" s="39"/>
      <c r="S16" s="23"/>
      <c r="T16" s="23"/>
      <c r="U16" s="23"/>
      <c r="V16" s="23"/>
    </row>
    <row r="17" spans="19:21" x14ac:dyDescent="0.2">
      <c r="S17" s="23"/>
      <c r="T17" s="23"/>
      <c r="U17" s="23"/>
    </row>
    <row r="18" spans="19:21" x14ac:dyDescent="0.2">
      <c r="S18" s="23"/>
      <c r="T18" s="23"/>
      <c r="U18" s="23"/>
    </row>
  </sheetData>
  <mergeCells count="7">
    <mergeCell ref="A1:P1"/>
    <mergeCell ref="A2:P2"/>
    <mergeCell ref="A3:A4"/>
    <mergeCell ref="B3:B4"/>
    <mergeCell ref="C3:J3"/>
    <mergeCell ref="K3:N3"/>
    <mergeCell ref="O3:P3"/>
  </mergeCells>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7"/>
  <sheetViews>
    <sheetView zoomScaleNormal="100" zoomScaleSheetLayoutView="100" workbookViewId="0">
      <selection activeCell="G22" sqref="G22"/>
    </sheetView>
  </sheetViews>
  <sheetFormatPr defaultRowHeight="12.75" x14ac:dyDescent="0.2"/>
  <cols>
    <col min="1" max="1" width="10.42578125" customWidth="1"/>
    <col min="2" max="3" width="8.140625" customWidth="1"/>
    <col min="4" max="4" width="6.28515625" customWidth="1"/>
    <col min="5" max="5" width="8.140625" customWidth="1"/>
    <col min="6" max="6" width="6.28515625" customWidth="1"/>
    <col min="7" max="7" width="7.140625" bestFit="1" customWidth="1"/>
    <col min="8" max="8" width="6.28515625" customWidth="1"/>
    <col min="9" max="9" width="8.140625" customWidth="1"/>
    <col min="10" max="10" width="6.28515625" customWidth="1"/>
    <col min="11" max="16" width="8.140625" customWidth="1"/>
  </cols>
  <sheetData>
    <row r="1" spans="1:21" s="13" customFormat="1" ht="16.5" customHeight="1" x14ac:dyDescent="0.2">
      <c r="A1" s="1020" t="s">
        <v>119</v>
      </c>
      <c r="B1" s="1020"/>
      <c r="C1" s="1020"/>
      <c r="D1" s="1020"/>
      <c r="E1" s="1020"/>
      <c r="F1" s="1020"/>
      <c r="G1" s="1020"/>
      <c r="H1" s="1020"/>
      <c r="I1" s="1020"/>
      <c r="J1" s="1020"/>
      <c r="K1" s="1020"/>
      <c r="L1" s="1020"/>
      <c r="M1" s="1020"/>
      <c r="N1" s="1020"/>
      <c r="O1" s="1020"/>
      <c r="P1" s="1020"/>
      <c r="S1" s="573"/>
      <c r="T1" s="573"/>
      <c r="U1" s="573"/>
    </row>
    <row r="2" spans="1:21" s="13" customFormat="1" ht="20.100000000000001" customHeight="1" thickBot="1" x14ac:dyDescent="0.25">
      <c r="A2" s="1059"/>
      <c r="B2" s="1059"/>
      <c r="C2" s="1059"/>
      <c r="D2" s="1059"/>
      <c r="E2" s="1059"/>
      <c r="F2" s="1059"/>
      <c r="G2" s="1059"/>
      <c r="H2" s="1059"/>
      <c r="I2" s="1059"/>
      <c r="J2" s="1059"/>
      <c r="K2" s="1059"/>
      <c r="L2" s="1059"/>
      <c r="M2" s="1059"/>
      <c r="N2" s="1059"/>
      <c r="O2" s="1059"/>
      <c r="P2" s="1059"/>
      <c r="S2" s="573"/>
      <c r="T2" s="573"/>
      <c r="U2" s="573"/>
    </row>
    <row r="3" spans="1:21" s="13" customFormat="1" ht="42" customHeight="1" thickTop="1" x14ac:dyDescent="0.2">
      <c r="A3" s="1014" t="s">
        <v>3</v>
      </c>
      <c r="B3" s="1016" t="s">
        <v>80</v>
      </c>
      <c r="C3" s="1009" t="s">
        <v>81</v>
      </c>
      <c r="D3" s="1009"/>
      <c r="E3" s="1009"/>
      <c r="F3" s="1009"/>
      <c r="G3" s="1009"/>
      <c r="H3" s="1009"/>
      <c r="I3" s="1009"/>
      <c r="J3" s="1009"/>
      <c r="K3" s="1009" t="s">
        <v>121</v>
      </c>
      <c r="L3" s="1009"/>
      <c r="M3" s="1009"/>
      <c r="N3" s="1009"/>
      <c r="O3" s="1009" t="s">
        <v>53</v>
      </c>
      <c r="P3" s="1011"/>
      <c r="S3" s="587"/>
      <c r="T3" s="587"/>
      <c r="U3" s="573"/>
    </row>
    <row r="4" spans="1:21" s="13" customFormat="1" ht="42"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92</v>
      </c>
      <c r="N4" s="273" t="s">
        <v>88</v>
      </c>
      <c r="O4" s="273" t="s">
        <v>178</v>
      </c>
      <c r="P4" s="274" t="s">
        <v>120</v>
      </c>
      <c r="S4" s="587"/>
      <c r="T4" s="587"/>
      <c r="U4" s="573"/>
    </row>
    <row r="5" spans="1:21" s="13" customFormat="1" ht="20.100000000000001" customHeight="1" thickTop="1" x14ac:dyDescent="0.2">
      <c r="A5" s="121" t="s">
        <v>18</v>
      </c>
      <c r="B5" s="460">
        <v>318</v>
      </c>
      <c r="C5" s="455">
        <v>72</v>
      </c>
      <c r="D5" s="262">
        <f>C5/B5*100</f>
        <v>22.641509433962266</v>
      </c>
      <c r="E5" s="455">
        <v>205</v>
      </c>
      <c r="F5" s="262">
        <f>E5/B5*100</f>
        <v>64.465408805031444</v>
      </c>
      <c r="G5" s="455">
        <v>36</v>
      </c>
      <c r="H5" s="262">
        <f>G5/B5*100</f>
        <v>11.320754716981133</v>
      </c>
      <c r="I5" s="455">
        <v>4</v>
      </c>
      <c r="J5" s="262">
        <f>I5/B5*100</f>
        <v>1.257861635220126</v>
      </c>
      <c r="K5" s="13">
        <v>7</v>
      </c>
      <c r="L5" s="455">
        <v>14</v>
      </c>
      <c r="M5" s="455">
        <v>96</v>
      </c>
      <c r="N5" s="455">
        <v>53</v>
      </c>
      <c r="O5" s="270">
        <v>171</v>
      </c>
      <c r="P5" s="272">
        <v>121</v>
      </c>
      <c r="S5" s="585"/>
      <c r="T5" s="586"/>
      <c r="U5" s="573"/>
    </row>
    <row r="6" spans="1:21" s="13" customFormat="1" ht="20.100000000000001" customHeight="1" x14ac:dyDescent="0.2">
      <c r="A6" s="122" t="s">
        <v>19</v>
      </c>
      <c r="B6" s="462">
        <v>302</v>
      </c>
      <c r="C6" s="456">
        <v>74</v>
      </c>
      <c r="D6" s="262">
        <f t="shared" ref="D6:D12" si="0">C6/B6*100</f>
        <v>24.503311258278146</v>
      </c>
      <c r="E6" s="456">
        <v>190</v>
      </c>
      <c r="F6" s="262">
        <f t="shared" ref="F6:F13" si="1">E6/B6*100</f>
        <v>62.913907284768214</v>
      </c>
      <c r="G6" s="456">
        <v>27</v>
      </c>
      <c r="H6" s="262">
        <f t="shared" ref="H6:H12" si="2">G6/B6*100</f>
        <v>8.9403973509933774</v>
      </c>
      <c r="I6" s="456">
        <v>6</v>
      </c>
      <c r="J6" s="262">
        <f t="shared" ref="J6:J13" si="3">I6/B6*100</f>
        <v>1.9867549668874174</v>
      </c>
      <c r="K6" s="773">
        <v>1</v>
      </c>
      <c r="L6" s="456">
        <v>14</v>
      </c>
      <c r="M6" s="456">
        <v>107</v>
      </c>
      <c r="N6" s="456">
        <v>60</v>
      </c>
      <c r="O6" s="268">
        <v>195</v>
      </c>
      <c r="P6" s="269">
        <v>82</v>
      </c>
      <c r="S6" s="585"/>
      <c r="T6" s="586"/>
      <c r="U6" s="573"/>
    </row>
    <row r="7" spans="1:21" s="13" customFormat="1" ht="20.100000000000001" customHeight="1" x14ac:dyDescent="0.2">
      <c r="A7" s="122" t="s">
        <v>20</v>
      </c>
      <c r="B7" s="462">
        <v>402</v>
      </c>
      <c r="C7" s="456">
        <v>149</v>
      </c>
      <c r="D7" s="262">
        <f t="shared" si="0"/>
        <v>37.06467661691542</v>
      </c>
      <c r="E7" s="456">
        <v>214</v>
      </c>
      <c r="F7" s="262">
        <f t="shared" si="1"/>
        <v>53.233830845771145</v>
      </c>
      <c r="G7" s="456">
        <v>26</v>
      </c>
      <c r="H7" s="262">
        <f t="shared" si="2"/>
        <v>6.467661691542288</v>
      </c>
      <c r="I7" s="456">
        <v>12</v>
      </c>
      <c r="J7" s="262">
        <f t="shared" si="3"/>
        <v>2.9850746268656714</v>
      </c>
      <c r="K7" s="773">
        <v>11</v>
      </c>
      <c r="L7" s="456">
        <v>19</v>
      </c>
      <c r="M7" s="456">
        <v>97</v>
      </c>
      <c r="N7" s="456">
        <v>155</v>
      </c>
      <c r="O7" s="268">
        <v>258</v>
      </c>
      <c r="P7" s="269">
        <v>111</v>
      </c>
      <c r="S7" s="585"/>
      <c r="T7" s="586"/>
      <c r="U7" s="573"/>
    </row>
    <row r="8" spans="1:21" s="13" customFormat="1" ht="20.100000000000001" customHeight="1" x14ac:dyDescent="0.2">
      <c r="A8" s="122" t="s">
        <v>21</v>
      </c>
      <c r="B8" s="462">
        <v>310</v>
      </c>
      <c r="C8" s="456">
        <v>102</v>
      </c>
      <c r="D8" s="262">
        <f t="shared" si="0"/>
        <v>32.903225806451616</v>
      </c>
      <c r="E8" s="456">
        <v>157</v>
      </c>
      <c r="F8" s="262">
        <f t="shared" si="1"/>
        <v>50.645161290322584</v>
      </c>
      <c r="G8" s="456">
        <v>33</v>
      </c>
      <c r="H8" s="262">
        <f t="shared" si="2"/>
        <v>10.64516129032258</v>
      </c>
      <c r="I8" s="456">
        <v>12</v>
      </c>
      <c r="J8" s="262">
        <f t="shared" si="3"/>
        <v>3.870967741935484</v>
      </c>
      <c r="K8" s="773">
        <v>7</v>
      </c>
      <c r="L8" s="456">
        <v>14</v>
      </c>
      <c r="M8" s="456">
        <v>84</v>
      </c>
      <c r="N8" s="456">
        <v>72</v>
      </c>
      <c r="O8" s="268">
        <v>195</v>
      </c>
      <c r="P8" s="269">
        <v>102</v>
      </c>
      <c r="S8" s="585"/>
      <c r="T8" s="586"/>
      <c r="U8" s="573"/>
    </row>
    <row r="9" spans="1:21" s="13" customFormat="1" ht="20.100000000000001" customHeight="1" x14ac:dyDescent="0.2">
      <c r="A9" s="122" t="s">
        <v>22</v>
      </c>
      <c r="B9" s="462">
        <v>209</v>
      </c>
      <c r="C9" s="456">
        <v>40</v>
      </c>
      <c r="D9" s="262">
        <f t="shared" si="0"/>
        <v>19.138755980861244</v>
      </c>
      <c r="E9" s="456">
        <v>136</v>
      </c>
      <c r="F9" s="262">
        <f t="shared" si="1"/>
        <v>65.071770334928232</v>
      </c>
      <c r="G9" s="456">
        <v>21</v>
      </c>
      <c r="H9" s="262">
        <f t="shared" si="2"/>
        <v>10.047846889952153</v>
      </c>
      <c r="I9" s="456">
        <v>12</v>
      </c>
      <c r="J9" s="262">
        <f t="shared" si="3"/>
        <v>5.741626794258373</v>
      </c>
      <c r="K9" s="773">
        <v>8</v>
      </c>
      <c r="L9" s="456">
        <v>7</v>
      </c>
      <c r="M9" s="456">
        <v>81</v>
      </c>
      <c r="N9" s="456">
        <v>72</v>
      </c>
      <c r="O9" s="268">
        <v>120</v>
      </c>
      <c r="P9" s="269">
        <v>70</v>
      </c>
      <c r="S9" s="585"/>
      <c r="T9" s="586"/>
      <c r="U9" s="573"/>
    </row>
    <row r="10" spans="1:21" s="13" customFormat="1" ht="20.100000000000001" customHeight="1" x14ac:dyDescent="0.2">
      <c r="A10" s="122" t="s">
        <v>23</v>
      </c>
      <c r="B10" s="462">
        <v>386</v>
      </c>
      <c r="C10" s="456">
        <v>105</v>
      </c>
      <c r="D10" s="262">
        <f t="shared" si="0"/>
        <v>27.202072538860104</v>
      </c>
      <c r="E10" s="456">
        <v>221</v>
      </c>
      <c r="F10" s="262">
        <f t="shared" si="1"/>
        <v>57.253886010362699</v>
      </c>
      <c r="G10" s="456">
        <v>38</v>
      </c>
      <c r="H10" s="262">
        <f t="shared" si="2"/>
        <v>9.8445595854922274</v>
      </c>
      <c r="I10" s="456">
        <v>17</v>
      </c>
      <c r="J10" s="262">
        <f t="shared" si="3"/>
        <v>4.4041450777202069</v>
      </c>
      <c r="K10" s="773">
        <v>24</v>
      </c>
      <c r="L10" s="456">
        <v>21</v>
      </c>
      <c r="M10" s="456">
        <v>119</v>
      </c>
      <c r="N10" s="456">
        <v>76</v>
      </c>
      <c r="O10" s="268">
        <v>151</v>
      </c>
      <c r="P10" s="269">
        <v>219</v>
      </c>
      <c r="S10" s="585"/>
      <c r="T10" s="586"/>
      <c r="U10" s="573"/>
    </row>
    <row r="11" spans="1:21" s="13" customFormat="1" ht="20.100000000000001" customHeight="1" x14ac:dyDescent="0.2">
      <c r="A11" s="122" t="s">
        <v>12</v>
      </c>
      <c r="B11" s="462">
        <v>264</v>
      </c>
      <c r="C11" s="456">
        <v>51</v>
      </c>
      <c r="D11" s="262">
        <f t="shared" si="0"/>
        <v>19.318181818181817</v>
      </c>
      <c r="E11" s="456">
        <v>169</v>
      </c>
      <c r="F11" s="262">
        <f t="shared" si="1"/>
        <v>64.015151515151516</v>
      </c>
      <c r="G11" s="456">
        <v>24</v>
      </c>
      <c r="H11" s="262">
        <f t="shared" si="2"/>
        <v>9.0909090909090917</v>
      </c>
      <c r="I11" s="456">
        <v>18</v>
      </c>
      <c r="J11" s="262">
        <f t="shared" si="3"/>
        <v>6.8181818181818175</v>
      </c>
      <c r="K11" s="773">
        <v>7</v>
      </c>
      <c r="L11" s="456">
        <v>9</v>
      </c>
      <c r="M11" s="456">
        <v>62</v>
      </c>
      <c r="N11" s="456">
        <v>85</v>
      </c>
      <c r="O11" s="268">
        <v>147</v>
      </c>
      <c r="P11" s="269">
        <v>98</v>
      </c>
      <c r="S11" s="585"/>
      <c r="T11" s="586"/>
      <c r="U11" s="573"/>
    </row>
    <row r="12" spans="1:21" s="13" customFormat="1" ht="20.100000000000001" customHeight="1" x14ac:dyDescent="0.2">
      <c r="A12" s="122" t="s">
        <v>13</v>
      </c>
      <c r="B12" s="462">
        <v>378</v>
      </c>
      <c r="C12" s="456">
        <v>93</v>
      </c>
      <c r="D12" s="262">
        <f t="shared" si="0"/>
        <v>24.603174603174601</v>
      </c>
      <c r="E12" s="456">
        <v>261</v>
      </c>
      <c r="F12" s="262">
        <f t="shared" si="1"/>
        <v>69.047619047619051</v>
      </c>
      <c r="G12" s="456">
        <v>16</v>
      </c>
      <c r="H12" s="262">
        <f t="shared" si="2"/>
        <v>4.2328042328042326</v>
      </c>
      <c r="I12" s="456">
        <v>5</v>
      </c>
      <c r="J12" s="262">
        <f t="shared" si="3"/>
        <v>1.3227513227513228</v>
      </c>
      <c r="K12" s="773">
        <v>9</v>
      </c>
      <c r="L12" s="456">
        <v>10</v>
      </c>
      <c r="M12" s="456">
        <v>147</v>
      </c>
      <c r="N12" s="456">
        <v>127</v>
      </c>
      <c r="O12" s="268">
        <v>245</v>
      </c>
      <c r="P12" s="269">
        <v>114</v>
      </c>
      <c r="S12" s="585"/>
      <c r="T12" s="586"/>
      <c r="U12" s="573"/>
    </row>
    <row r="13" spans="1:21" s="13" customFormat="1" ht="20.100000000000001" customHeight="1" thickBot="1" x14ac:dyDescent="0.25">
      <c r="A13" s="244" t="s">
        <v>181</v>
      </c>
      <c r="B13" s="701">
        <v>3</v>
      </c>
      <c r="C13" s="696">
        <v>0</v>
      </c>
      <c r="D13" s="262" t="s">
        <v>52</v>
      </c>
      <c r="E13" s="696">
        <v>2</v>
      </c>
      <c r="F13" s="262">
        <f t="shared" si="1"/>
        <v>66.666666666666657</v>
      </c>
      <c r="G13" s="696">
        <v>0</v>
      </c>
      <c r="H13" s="262" t="s">
        <v>52</v>
      </c>
      <c r="I13" s="696">
        <v>1</v>
      </c>
      <c r="J13" s="262">
        <f t="shared" si="3"/>
        <v>33.333333333333329</v>
      </c>
      <c r="K13" s="854">
        <v>0</v>
      </c>
      <c r="L13" s="696">
        <v>0</v>
      </c>
      <c r="M13" s="696">
        <v>1</v>
      </c>
      <c r="N13" s="696">
        <v>0</v>
      </c>
      <c r="O13" s="698">
        <v>0</v>
      </c>
      <c r="P13" s="855">
        <v>3</v>
      </c>
      <c r="S13" s="585"/>
      <c r="T13" s="586"/>
      <c r="U13" s="573"/>
    </row>
    <row r="14" spans="1:21" s="13" customFormat="1" ht="24" customHeight="1" thickTop="1" thickBot="1" x14ac:dyDescent="0.25">
      <c r="A14" s="133" t="s">
        <v>14</v>
      </c>
      <c r="B14" s="252">
        <f>SUM(B5:B13)</f>
        <v>2572</v>
      </c>
      <c r="C14" s="142">
        <f>SUM(C5:C13)</f>
        <v>686</v>
      </c>
      <c r="D14" s="263">
        <f>C14/B14*100</f>
        <v>26.67185069984448</v>
      </c>
      <c r="E14" s="142">
        <f>SUM(E5:E13)</f>
        <v>1555</v>
      </c>
      <c r="F14" s="263">
        <f>E14/B14*100</f>
        <v>60.4587869362364</v>
      </c>
      <c r="G14" s="142">
        <f>SUM(G5:G13)</f>
        <v>221</v>
      </c>
      <c r="H14" s="263">
        <f>G14/B14*100</f>
        <v>8.5925349922239498</v>
      </c>
      <c r="I14" s="142">
        <f>SUM(I5:I13)</f>
        <v>87</v>
      </c>
      <c r="J14" s="263">
        <f>I14/B14*100</f>
        <v>3.3825816485225508</v>
      </c>
      <c r="K14" s="240">
        <f>SUM(K5:K13)</f>
        <v>74</v>
      </c>
      <c r="L14" s="142">
        <f>SUM(L5:L12)</f>
        <v>108</v>
      </c>
      <c r="M14" s="142">
        <f>SUM(M5:M13)</f>
        <v>794</v>
      </c>
      <c r="N14" s="142">
        <f>SUM(N5:N12)</f>
        <v>700</v>
      </c>
      <c r="O14" s="247">
        <f>SUM(O5:O13)</f>
        <v>1482</v>
      </c>
      <c r="P14" s="264">
        <f>SUM(P5:P13)</f>
        <v>920</v>
      </c>
      <c r="S14" s="573"/>
      <c r="T14" s="573"/>
      <c r="U14" s="573"/>
    </row>
    <row r="15" spans="1:21" ht="13.5" thickTop="1" x14ac:dyDescent="0.2">
      <c r="B15" s="44"/>
      <c r="C15" s="44"/>
      <c r="D15" s="106"/>
      <c r="F15" s="458"/>
      <c r="G15" s="2"/>
      <c r="H15" s="458"/>
      <c r="I15" s="19"/>
      <c r="J15" s="458"/>
      <c r="K15" s="19"/>
      <c r="S15" s="23"/>
      <c r="T15" s="23"/>
      <c r="U15" s="23"/>
    </row>
    <row r="16" spans="1:21" x14ac:dyDescent="0.2">
      <c r="S16" s="23"/>
      <c r="T16" s="23"/>
    </row>
    <row r="17" spans="1:1" x14ac:dyDescent="0.2">
      <c r="A17" s="39"/>
    </row>
  </sheetData>
  <mergeCells count="7">
    <mergeCell ref="A1:P1"/>
    <mergeCell ref="C3:J3"/>
    <mergeCell ref="K3:N3"/>
    <mergeCell ref="A3:A4"/>
    <mergeCell ref="B3:B4"/>
    <mergeCell ref="O3:P3"/>
    <mergeCell ref="A2:P2"/>
  </mergeCells>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9"/>
  <sheetViews>
    <sheetView zoomScaleNormal="100" zoomScaleSheetLayoutView="100" workbookViewId="0">
      <selection activeCell="F12" sqref="F12:F14"/>
    </sheetView>
  </sheetViews>
  <sheetFormatPr defaultRowHeight="12.75" x14ac:dyDescent="0.2"/>
  <cols>
    <col min="1" max="1" width="10.42578125" bestFit="1" customWidth="1"/>
    <col min="2" max="3" width="8" customWidth="1"/>
    <col min="4" max="4" width="6.28515625" customWidth="1"/>
    <col min="5" max="5" width="8" customWidth="1"/>
    <col min="6" max="6" width="6.28515625" customWidth="1"/>
    <col min="7" max="7" width="8" customWidth="1"/>
    <col min="8" max="8" width="6.28515625" customWidth="1"/>
    <col min="9" max="9" width="7.7109375" customWidth="1"/>
    <col min="10" max="10" width="6.28515625" customWidth="1"/>
    <col min="11" max="16" width="8" customWidth="1"/>
  </cols>
  <sheetData>
    <row r="1" spans="1:20" ht="16.5" customHeight="1" x14ac:dyDescent="0.2">
      <c r="A1" s="1020" t="s">
        <v>34</v>
      </c>
      <c r="B1" s="1020"/>
      <c r="C1" s="1020"/>
      <c r="D1" s="1020"/>
      <c r="E1" s="1020"/>
      <c r="F1" s="1020"/>
      <c r="G1" s="1020"/>
      <c r="H1" s="1020"/>
      <c r="I1" s="1020"/>
      <c r="J1" s="1020"/>
      <c r="K1" s="1020"/>
      <c r="L1" s="1020"/>
      <c r="M1" s="1020"/>
      <c r="N1" s="1020"/>
      <c r="O1" s="1020"/>
      <c r="P1" s="1020"/>
    </row>
    <row r="2" spans="1:20" s="13" customFormat="1" ht="16.5" customHeight="1" x14ac:dyDescent="0.2">
      <c r="A2" s="1020" t="s">
        <v>123</v>
      </c>
      <c r="B2" s="1020"/>
      <c r="C2" s="1020"/>
      <c r="D2" s="1020"/>
      <c r="E2" s="1020"/>
      <c r="F2" s="1020"/>
      <c r="G2" s="1020"/>
      <c r="H2" s="1020"/>
      <c r="I2" s="1020"/>
      <c r="J2" s="1020"/>
      <c r="K2" s="1020"/>
      <c r="L2" s="1020"/>
      <c r="M2" s="1020"/>
      <c r="N2" s="1020"/>
      <c r="O2" s="1020"/>
      <c r="P2" s="1020"/>
    </row>
    <row r="3" spans="1:20" s="13" customFormat="1" ht="16.5" customHeight="1" x14ac:dyDescent="0.2">
      <c r="A3" s="1020" t="s">
        <v>396</v>
      </c>
      <c r="B3" s="1020"/>
      <c r="C3" s="1020"/>
      <c r="D3" s="1020"/>
      <c r="E3" s="1020"/>
      <c r="F3" s="1020"/>
      <c r="G3" s="1020"/>
      <c r="H3" s="1020"/>
      <c r="I3" s="1020"/>
      <c r="J3" s="1020"/>
      <c r="K3" s="1020"/>
      <c r="L3" s="1020"/>
      <c r="M3" s="1020"/>
      <c r="N3" s="1020"/>
      <c r="O3" s="1020"/>
      <c r="P3" s="1020"/>
    </row>
    <row r="4" spans="1:20" s="13" customFormat="1" ht="20.100000000000001" customHeight="1" x14ac:dyDescent="0.2">
      <c r="A4" s="1057"/>
      <c r="B4" s="1057"/>
      <c r="C4" s="1057"/>
      <c r="D4" s="1057"/>
      <c r="E4" s="1057"/>
      <c r="F4" s="1057"/>
      <c r="G4" s="1057"/>
      <c r="H4" s="1057"/>
      <c r="I4" s="1057"/>
      <c r="J4" s="1057"/>
      <c r="K4" s="1057"/>
      <c r="L4" s="1057"/>
      <c r="M4" s="1057"/>
      <c r="N4" s="1057"/>
      <c r="O4" s="1057"/>
      <c r="P4" s="1057"/>
    </row>
    <row r="5" spans="1:20" s="13" customFormat="1" ht="16.5" customHeight="1" x14ac:dyDescent="0.2">
      <c r="A5" s="1020" t="s">
        <v>79</v>
      </c>
      <c r="B5" s="1020"/>
      <c r="C5" s="1020"/>
      <c r="D5" s="1020"/>
      <c r="E5" s="1020"/>
      <c r="F5" s="1020"/>
      <c r="G5" s="1020"/>
      <c r="H5" s="1020"/>
      <c r="I5" s="1020"/>
      <c r="J5" s="1020"/>
      <c r="K5" s="1020"/>
      <c r="L5" s="1020"/>
      <c r="M5" s="1020"/>
      <c r="N5" s="1020"/>
      <c r="O5" s="1020"/>
      <c r="P5" s="1020"/>
    </row>
    <row r="6" spans="1:20" s="13" customFormat="1" ht="20.100000000000001" customHeight="1" thickBot="1" x14ac:dyDescent="0.25">
      <c r="A6" s="1059"/>
      <c r="B6" s="1060"/>
      <c r="C6" s="1060"/>
      <c r="D6" s="1061"/>
      <c r="E6" s="1059"/>
      <c r="F6" s="1062"/>
      <c r="G6" s="1059"/>
      <c r="H6" s="1062"/>
      <c r="I6" s="1059"/>
      <c r="J6" s="1062"/>
      <c r="K6" s="1059"/>
      <c r="L6" s="1059"/>
      <c r="M6" s="1059"/>
      <c r="N6" s="1059"/>
      <c r="O6" s="1059"/>
      <c r="P6" s="1059"/>
    </row>
    <row r="7" spans="1:20" s="13" customFormat="1" ht="42" customHeight="1" thickTop="1" x14ac:dyDescent="0.2">
      <c r="A7" s="1014" t="s">
        <v>3</v>
      </c>
      <c r="B7" s="1016" t="s">
        <v>80</v>
      </c>
      <c r="C7" s="1009" t="s">
        <v>81</v>
      </c>
      <c r="D7" s="1009"/>
      <c r="E7" s="1009"/>
      <c r="F7" s="1009"/>
      <c r="G7" s="1009"/>
      <c r="H7" s="1009"/>
      <c r="I7" s="1009"/>
      <c r="J7" s="1009"/>
      <c r="K7" s="1009" t="s">
        <v>82</v>
      </c>
      <c r="L7" s="1009"/>
      <c r="M7" s="1009"/>
      <c r="N7" s="1009"/>
      <c r="O7" s="1009" t="s">
        <v>53</v>
      </c>
      <c r="P7" s="1011"/>
    </row>
    <row r="8" spans="1:20" s="13" customFormat="1" ht="42" customHeight="1" thickBot="1" x14ac:dyDescent="0.25">
      <c r="A8" s="1015"/>
      <c r="B8" s="1017"/>
      <c r="C8" s="273" t="s">
        <v>57</v>
      </c>
      <c r="D8" s="450" t="s">
        <v>44</v>
      </c>
      <c r="E8" s="273" t="s">
        <v>12</v>
      </c>
      <c r="F8" s="451" t="s">
        <v>44</v>
      </c>
      <c r="G8" s="273" t="s">
        <v>83</v>
      </c>
      <c r="H8" s="451" t="s">
        <v>44</v>
      </c>
      <c r="I8" s="273" t="s">
        <v>84</v>
      </c>
      <c r="J8" s="451" t="s">
        <v>44</v>
      </c>
      <c r="K8" s="273" t="s">
        <v>85</v>
      </c>
      <c r="L8" s="273" t="s">
        <v>86</v>
      </c>
      <c r="M8" s="273" t="s">
        <v>87</v>
      </c>
      <c r="N8" s="273" t="s">
        <v>88</v>
      </c>
      <c r="O8" s="273" t="s">
        <v>89</v>
      </c>
      <c r="P8" s="274" t="s">
        <v>90</v>
      </c>
      <c r="S8" s="632"/>
      <c r="T8" s="632"/>
    </row>
    <row r="9" spans="1:20" s="13" customFormat="1" ht="20.100000000000001" customHeight="1" thickTop="1" x14ac:dyDescent="0.2">
      <c r="A9" s="121" t="s">
        <v>18</v>
      </c>
      <c r="B9" s="460">
        <v>6</v>
      </c>
      <c r="C9" s="455">
        <v>0</v>
      </c>
      <c r="D9" s="255" t="s">
        <v>52</v>
      </c>
      <c r="E9" s="238">
        <v>3</v>
      </c>
      <c r="F9" s="255">
        <f>E9/B9*100</f>
        <v>50</v>
      </c>
      <c r="G9" s="455">
        <v>0</v>
      </c>
      <c r="H9" s="255" t="s">
        <v>52</v>
      </c>
      <c r="I9" s="455">
        <v>3</v>
      </c>
      <c r="J9" s="255">
        <f>I9/B9*100</f>
        <v>50</v>
      </c>
      <c r="K9" s="455">
        <v>0</v>
      </c>
      <c r="L9" s="455">
        <v>0</v>
      </c>
      <c r="M9" s="455">
        <v>0</v>
      </c>
      <c r="N9" s="455">
        <v>0</v>
      </c>
      <c r="O9" s="455">
        <v>1</v>
      </c>
      <c r="P9" s="506">
        <v>0</v>
      </c>
      <c r="S9" s="630"/>
      <c r="T9" s="631"/>
    </row>
    <row r="10" spans="1:20" s="13" customFormat="1" ht="20.100000000000001" customHeight="1" x14ac:dyDescent="0.2">
      <c r="A10" s="122" t="s">
        <v>19</v>
      </c>
      <c r="B10" s="462">
        <v>0</v>
      </c>
      <c r="C10" s="456">
        <v>0</v>
      </c>
      <c r="D10" s="255" t="s">
        <v>52</v>
      </c>
      <c r="E10" s="96">
        <v>0</v>
      </c>
      <c r="F10" s="255" t="s">
        <v>52</v>
      </c>
      <c r="G10" s="456">
        <v>0</v>
      </c>
      <c r="H10" s="255" t="s">
        <v>52</v>
      </c>
      <c r="I10" s="456">
        <v>0</v>
      </c>
      <c r="J10" s="255" t="s">
        <v>52</v>
      </c>
      <c r="K10" s="456">
        <v>0</v>
      </c>
      <c r="L10" s="456">
        <v>0</v>
      </c>
      <c r="M10" s="456">
        <v>0</v>
      </c>
      <c r="N10" s="456">
        <v>0</v>
      </c>
      <c r="O10" s="456">
        <v>0</v>
      </c>
      <c r="P10" s="507">
        <v>0</v>
      </c>
      <c r="S10" s="630"/>
      <c r="T10" s="631"/>
    </row>
    <row r="11" spans="1:20" s="13" customFormat="1" ht="20.100000000000001" customHeight="1" x14ac:dyDescent="0.2">
      <c r="A11" s="122" t="s">
        <v>20</v>
      </c>
      <c r="B11" s="462">
        <v>1</v>
      </c>
      <c r="C11" s="456">
        <v>0</v>
      </c>
      <c r="D11" s="255" t="s">
        <v>52</v>
      </c>
      <c r="E11" s="96">
        <v>1</v>
      </c>
      <c r="F11" s="255">
        <f t="shared" ref="F11:F17" si="0">E11/B11*100</f>
        <v>100</v>
      </c>
      <c r="G11" s="456">
        <v>0</v>
      </c>
      <c r="H11" s="256" t="s">
        <v>52</v>
      </c>
      <c r="I11" s="456">
        <v>0</v>
      </c>
      <c r="J11" s="255" t="s">
        <v>52</v>
      </c>
      <c r="K11" s="456">
        <v>0</v>
      </c>
      <c r="L11" s="456">
        <v>0</v>
      </c>
      <c r="M11" s="456">
        <v>1</v>
      </c>
      <c r="N11" s="456">
        <v>0</v>
      </c>
      <c r="O11" s="456">
        <v>1</v>
      </c>
      <c r="P11" s="507">
        <v>0</v>
      </c>
      <c r="S11" s="630"/>
      <c r="T11" s="631"/>
    </row>
    <row r="12" spans="1:20" s="13" customFormat="1" ht="20.100000000000001" customHeight="1" x14ac:dyDescent="0.2">
      <c r="A12" s="122" t="s">
        <v>21</v>
      </c>
      <c r="B12" s="462">
        <v>0</v>
      </c>
      <c r="C12" s="456">
        <v>0</v>
      </c>
      <c r="D12" s="255" t="s">
        <v>52</v>
      </c>
      <c r="E12" s="96">
        <v>0</v>
      </c>
      <c r="F12" s="255" t="s">
        <v>52</v>
      </c>
      <c r="G12" s="456">
        <v>0</v>
      </c>
      <c r="H12" s="256" t="s">
        <v>52</v>
      </c>
      <c r="I12" s="456">
        <v>0</v>
      </c>
      <c r="J12" s="255" t="s">
        <v>52</v>
      </c>
      <c r="K12" s="456">
        <v>0</v>
      </c>
      <c r="L12" s="456">
        <v>0</v>
      </c>
      <c r="M12" s="456">
        <v>0</v>
      </c>
      <c r="N12" s="456">
        <v>0</v>
      </c>
      <c r="O12" s="456">
        <v>0</v>
      </c>
      <c r="P12" s="507">
        <v>0</v>
      </c>
      <c r="S12" s="630"/>
      <c r="T12" s="631"/>
    </row>
    <row r="13" spans="1:20" s="13" customFormat="1" ht="20.100000000000001" customHeight="1" x14ac:dyDescent="0.2">
      <c r="A13" s="122" t="s">
        <v>22</v>
      </c>
      <c r="B13" s="462">
        <v>0</v>
      </c>
      <c r="C13" s="456">
        <v>0</v>
      </c>
      <c r="D13" s="255" t="s">
        <v>52</v>
      </c>
      <c r="E13" s="96">
        <v>0</v>
      </c>
      <c r="F13" s="255" t="s">
        <v>52</v>
      </c>
      <c r="G13" s="456">
        <v>0</v>
      </c>
      <c r="H13" s="256" t="s">
        <v>52</v>
      </c>
      <c r="I13" s="456">
        <v>0</v>
      </c>
      <c r="J13" s="255" t="s">
        <v>52</v>
      </c>
      <c r="K13" s="456">
        <v>0</v>
      </c>
      <c r="L13" s="456">
        <v>0</v>
      </c>
      <c r="M13" s="456">
        <v>0</v>
      </c>
      <c r="N13" s="456">
        <v>0</v>
      </c>
      <c r="O13" s="456">
        <v>0</v>
      </c>
      <c r="P13" s="507">
        <v>0</v>
      </c>
      <c r="S13" s="630"/>
      <c r="T13" s="631"/>
    </row>
    <row r="14" spans="1:20" s="13" customFormat="1" ht="20.100000000000001" customHeight="1" x14ac:dyDescent="0.2">
      <c r="A14" s="122" t="s">
        <v>23</v>
      </c>
      <c r="B14" s="462">
        <v>0</v>
      </c>
      <c r="C14" s="456">
        <v>0</v>
      </c>
      <c r="D14" s="255" t="s">
        <v>52</v>
      </c>
      <c r="E14" s="96">
        <v>0</v>
      </c>
      <c r="F14" s="255" t="s">
        <v>52</v>
      </c>
      <c r="G14" s="456">
        <v>0</v>
      </c>
      <c r="H14" s="256" t="s">
        <v>52</v>
      </c>
      <c r="I14" s="456">
        <v>0</v>
      </c>
      <c r="J14" s="255" t="s">
        <v>52</v>
      </c>
      <c r="K14" s="456">
        <v>0</v>
      </c>
      <c r="L14" s="456">
        <v>0</v>
      </c>
      <c r="M14" s="456">
        <v>0</v>
      </c>
      <c r="N14" s="456">
        <v>0</v>
      </c>
      <c r="O14" s="456">
        <v>0</v>
      </c>
      <c r="P14" s="507">
        <v>0</v>
      </c>
    </row>
    <row r="15" spans="1:20" s="13" customFormat="1" ht="20.100000000000001" customHeight="1" x14ac:dyDescent="0.2">
      <c r="A15" s="122" t="s">
        <v>12</v>
      </c>
      <c r="B15" s="462">
        <v>3</v>
      </c>
      <c r="C15" s="456">
        <v>0</v>
      </c>
      <c r="D15" s="255" t="s">
        <v>52</v>
      </c>
      <c r="E15" s="96">
        <v>3</v>
      </c>
      <c r="F15" s="255">
        <f t="shared" si="0"/>
        <v>100</v>
      </c>
      <c r="G15" s="456">
        <v>0</v>
      </c>
      <c r="H15" s="256" t="s">
        <v>52</v>
      </c>
      <c r="I15" s="456">
        <v>0</v>
      </c>
      <c r="J15" s="255" t="s">
        <v>52</v>
      </c>
      <c r="K15" s="456">
        <v>0</v>
      </c>
      <c r="L15" s="456">
        <v>0</v>
      </c>
      <c r="M15" s="456">
        <v>1</v>
      </c>
      <c r="N15" s="456">
        <v>0</v>
      </c>
      <c r="O15" s="456">
        <v>0</v>
      </c>
      <c r="P15" s="507">
        <v>2</v>
      </c>
    </row>
    <row r="16" spans="1:20" s="13" customFormat="1" ht="20.100000000000001" customHeight="1" x14ac:dyDescent="0.2">
      <c r="A16" s="122" t="s">
        <v>13</v>
      </c>
      <c r="B16" s="463">
        <v>8</v>
      </c>
      <c r="C16" s="456">
        <v>0</v>
      </c>
      <c r="D16" s="255" t="s">
        <v>52</v>
      </c>
      <c r="E16" s="96">
        <v>8</v>
      </c>
      <c r="F16" s="255">
        <f t="shared" si="0"/>
        <v>100</v>
      </c>
      <c r="G16" s="456">
        <v>0</v>
      </c>
      <c r="H16" s="256" t="s">
        <v>52</v>
      </c>
      <c r="I16" s="456">
        <v>0</v>
      </c>
      <c r="J16" s="255" t="s">
        <v>52</v>
      </c>
      <c r="K16" s="456">
        <v>0</v>
      </c>
      <c r="L16" s="456">
        <v>0</v>
      </c>
      <c r="M16" s="456">
        <v>8</v>
      </c>
      <c r="N16" s="456">
        <v>0</v>
      </c>
      <c r="O16" s="456">
        <v>0</v>
      </c>
      <c r="P16" s="507">
        <v>0</v>
      </c>
    </row>
    <row r="17" spans="1:16" s="13" customFormat="1" ht="20.100000000000001" customHeight="1" thickBot="1" x14ac:dyDescent="0.25">
      <c r="A17" s="245" t="s">
        <v>181</v>
      </c>
      <c r="B17" s="464">
        <v>1</v>
      </c>
      <c r="C17" s="457">
        <v>0</v>
      </c>
      <c r="D17" s="255" t="s">
        <v>52</v>
      </c>
      <c r="E17" s="239">
        <v>1</v>
      </c>
      <c r="F17" s="255">
        <f t="shared" si="0"/>
        <v>100</v>
      </c>
      <c r="G17" s="457">
        <v>0</v>
      </c>
      <c r="H17" s="256" t="s">
        <v>52</v>
      </c>
      <c r="I17" s="457">
        <v>0</v>
      </c>
      <c r="J17" s="255" t="s">
        <v>52</v>
      </c>
      <c r="K17" s="278">
        <v>0</v>
      </c>
      <c r="L17" s="278">
        <v>0</v>
      </c>
      <c r="M17" s="278">
        <v>0</v>
      </c>
      <c r="N17" s="278">
        <v>0</v>
      </c>
      <c r="O17" s="278">
        <v>0</v>
      </c>
      <c r="P17" s="274">
        <v>1</v>
      </c>
    </row>
    <row r="18" spans="1:16" s="13" customFormat="1" ht="24" customHeight="1" thickTop="1" thickBot="1" x14ac:dyDescent="0.25">
      <c r="A18" s="133" t="s">
        <v>14</v>
      </c>
      <c r="B18" s="266">
        <f>SUM(B9:B17)</f>
        <v>19</v>
      </c>
      <c r="C18" s="240">
        <f>SUM(C9:C17)</f>
        <v>0</v>
      </c>
      <c r="D18" s="136">
        <f>C18/B18%</f>
        <v>0</v>
      </c>
      <c r="E18" s="240">
        <f>SUM(E9:E17)</f>
        <v>16</v>
      </c>
      <c r="F18" s="454">
        <f>E18/B18*100</f>
        <v>84.210526315789465</v>
      </c>
      <c r="G18" s="240">
        <f>SUM(G9:G17)</f>
        <v>0</v>
      </c>
      <c r="H18" s="454">
        <f>G18/B18*100</f>
        <v>0</v>
      </c>
      <c r="I18" s="240">
        <f>SUM(I9:I17)</f>
        <v>3</v>
      </c>
      <c r="J18" s="454" t="s">
        <v>52</v>
      </c>
      <c r="K18" s="240">
        <f t="shared" ref="K18:P18" si="1">SUM(K9:K17)</f>
        <v>0</v>
      </c>
      <c r="L18" s="240">
        <f t="shared" si="1"/>
        <v>0</v>
      </c>
      <c r="M18" s="240">
        <f t="shared" si="1"/>
        <v>10</v>
      </c>
      <c r="N18" s="240">
        <v>0</v>
      </c>
      <c r="O18" s="240">
        <f t="shared" si="1"/>
        <v>2</v>
      </c>
      <c r="P18" s="237">
        <f t="shared" si="1"/>
        <v>3</v>
      </c>
    </row>
    <row r="19" spans="1:16" s="13" customFormat="1" ht="24" customHeight="1" thickTop="1" x14ac:dyDescent="0.2">
      <c r="A19" s="7"/>
      <c r="B19" s="49"/>
      <c r="C19" s="49"/>
      <c r="D19" s="50"/>
      <c r="E19" s="49"/>
      <c r="F19" s="50"/>
      <c r="G19" s="49"/>
      <c r="H19" s="50"/>
      <c r="I19" s="8"/>
      <c r="J19" s="50"/>
      <c r="K19" s="8"/>
      <c r="L19" s="8"/>
      <c r="M19" s="49"/>
      <c r="N19" s="8"/>
      <c r="O19" s="51"/>
      <c r="P19" s="52"/>
    </row>
  </sheetData>
  <mergeCells count="11">
    <mergeCell ref="A1:P1"/>
    <mergeCell ref="O7:P7"/>
    <mergeCell ref="A2:P2"/>
    <mergeCell ref="A3:P3"/>
    <mergeCell ref="A4:P4"/>
    <mergeCell ref="A6:P6"/>
    <mergeCell ref="A5:P5"/>
    <mergeCell ref="A7:A8"/>
    <mergeCell ref="B7:B8"/>
    <mergeCell ref="C7:J7"/>
    <mergeCell ref="K7:N7"/>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zoomScaleNormal="100" zoomScaleSheetLayoutView="100" workbookViewId="0">
      <selection activeCell="F13" sqref="F13"/>
    </sheetView>
  </sheetViews>
  <sheetFormatPr defaultRowHeight="12.75" x14ac:dyDescent="0.2"/>
  <cols>
    <col min="1" max="1" width="10.14062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7" s="13" customFormat="1" ht="16.5" customHeight="1" x14ac:dyDescent="0.2">
      <c r="A1" s="1020" t="s">
        <v>91</v>
      </c>
      <c r="B1" s="1020"/>
      <c r="C1" s="1020"/>
      <c r="D1" s="1020"/>
      <c r="E1" s="1020"/>
      <c r="F1" s="1020"/>
      <c r="G1" s="1020"/>
      <c r="H1" s="1020"/>
      <c r="I1" s="1020"/>
      <c r="J1" s="1020"/>
      <c r="K1" s="1020"/>
      <c r="L1" s="1020"/>
      <c r="M1" s="1020"/>
      <c r="N1" s="1020"/>
      <c r="O1" s="1020"/>
      <c r="P1" s="1020"/>
    </row>
    <row r="2" spans="1:17" s="13" customFormat="1" ht="20.100000000000001" customHeight="1" thickBot="1" x14ac:dyDescent="0.25">
      <c r="A2" s="1059"/>
      <c r="B2" s="1059"/>
      <c r="C2" s="1059"/>
      <c r="D2" s="1059"/>
      <c r="E2" s="1059"/>
      <c r="F2" s="1059"/>
      <c r="G2" s="1059"/>
      <c r="H2" s="1059"/>
      <c r="I2" s="1059"/>
      <c r="J2" s="1059"/>
      <c r="K2" s="1059"/>
      <c r="L2" s="1059"/>
      <c r="M2" s="1059"/>
      <c r="N2" s="1059"/>
      <c r="O2" s="1059"/>
      <c r="P2" s="1059"/>
    </row>
    <row r="3" spans="1:17" s="13" customFormat="1" ht="42" customHeight="1" thickTop="1" x14ac:dyDescent="0.2">
      <c r="A3" s="1014" t="s">
        <v>3</v>
      </c>
      <c r="B3" s="1016" t="s">
        <v>80</v>
      </c>
      <c r="C3" s="1009" t="s">
        <v>81</v>
      </c>
      <c r="D3" s="1009"/>
      <c r="E3" s="1009"/>
      <c r="F3" s="1009"/>
      <c r="G3" s="1009"/>
      <c r="H3" s="1009"/>
      <c r="I3" s="1009"/>
      <c r="J3" s="1009"/>
      <c r="K3" s="1009" t="s">
        <v>82</v>
      </c>
      <c r="L3" s="1009"/>
      <c r="M3" s="1009"/>
      <c r="N3" s="1009"/>
      <c r="O3" s="1009" t="s">
        <v>53</v>
      </c>
      <c r="P3" s="1011"/>
    </row>
    <row r="4" spans="1:17" s="13" customFormat="1" ht="42"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92</v>
      </c>
      <c r="N4" s="273" t="s">
        <v>88</v>
      </c>
      <c r="O4" s="273" t="s">
        <v>177</v>
      </c>
      <c r="P4" s="274" t="s">
        <v>93</v>
      </c>
    </row>
    <row r="5" spans="1:17" s="13" customFormat="1" ht="20.100000000000001" customHeight="1" thickTop="1" x14ac:dyDescent="0.2">
      <c r="A5" s="121" t="s">
        <v>18</v>
      </c>
      <c r="B5" s="275">
        <v>1</v>
      </c>
      <c r="C5" s="270">
        <v>0</v>
      </c>
      <c r="D5" s="267" t="s">
        <v>52</v>
      </c>
      <c r="E5" s="270">
        <v>0</v>
      </c>
      <c r="F5" s="271" t="s">
        <v>52</v>
      </c>
      <c r="G5" s="270">
        <v>0</v>
      </c>
      <c r="H5" s="271" t="s">
        <v>270</v>
      </c>
      <c r="I5" s="270">
        <v>0</v>
      </c>
      <c r="J5" s="271" t="s">
        <v>52</v>
      </c>
      <c r="K5" s="270">
        <v>0</v>
      </c>
      <c r="L5" s="270">
        <v>0</v>
      </c>
      <c r="M5" s="270">
        <v>0</v>
      </c>
      <c r="N5" s="270">
        <v>0</v>
      </c>
      <c r="O5" s="270">
        <v>0</v>
      </c>
      <c r="P5" s="461">
        <v>0</v>
      </c>
    </row>
    <row r="6" spans="1:17" s="13" customFormat="1" ht="20.100000000000001" customHeight="1" x14ac:dyDescent="0.2">
      <c r="A6" s="122" t="s">
        <v>19</v>
      </c>
      <c r="B6" s="276">
        <v>1</v>
      </c>
      <c r="C6" s="268">
        <v>0</v>
      </c>
      <c r="D6" s="267" t="s">
        <v>52</v>
      </c>
      <c r="E6" s="268">
        <v>1</v>
      </c>
      <c r="F6" s="271">
        <f>E6/B6*100</f>
        <v>100</v>
      </c>
      <c r="G6" s="268">
        <v>0</v>
      </c>
      <c r="H6" s="271" t="s">
        <v>270</v>
      </c>
      <c r="I6" s="268">
        <v>0</v>
      </c>
      <c r="J6" s="271" t="s">
        <v>52</v>
      </c>
      <c r="K6" s="268">
        <v>0</v>
      </c>
      <c r="L6" s="268">
        <v>0</v>
      </c>
      <c r="M6" s="268">
        <v>1</v>
      </c>
      <c r="N6" s="268">
        <v>0</v>
      </c>
      <c r="O6" s="268">
        <v>1</v>
      </c>
      <c r="P6" s="269">
        <v>0</v>
      </c>
    </row>
    <row r="7" spans="1:17" s="13" customFormat="1" ht="20.100000000000001" customHeight="1" x14ac:dyDescent="0.2">
      <c r="A7" s="122" t="s">
        <v>20</v>
      </c>
      <c r="B7" s="276">
        <v>1</v>
      </c>
      <c r="C7" s="268">
        <v>0</v>
      </c>
      <c r="D7" s="267" t="s">
        <v>52</v>
      </c>
      <c r="E7" s="268">
        <v>1</v>
      </c>
      <c r="F7" s="271">
        <f t="shared" ref="F7:F12" si="0">E7/B7*100</f>
        <v>100</v>
      </c>
      <c r="G7" s="268">
        <v>0</v>
      </c>
      <c r="H7" s="271" t="s">
        <v>270</v>
      </c>
      <c r="I7" s="268">
        <v>0</v>
      </c>
      <c r="J7" s="271" t="s">
        <v>52</v>
      </c>
      <c r="K7" s="268">
        <v>0</v>
      </c>
      <c r="L7" s="268">
        <v>0</v>
      </c>
      <c r="M7" s="268">
        <v>1</v>
      </c>
      <c r="N7" s="268">
        <v>1</v>
      </c>
      <c r="O7" s="268">
        <v>0</v>
      </c>
      <c r="P7" s="269">
        <v>1</v>
      </c>
    </row>
    <row r="8" spans="1:17" s="13" customFormat="1" ht="20.100000000000001" customHeight="1" x14ac:dyDescent="0.2">
      <c r="A8" s="122" t="s">
        <v>21</v>
      </c>
      <c r="B8" s="276">
        <v>1</v>
      </c>
      <c r="C8" s="268">
        <v>0</v>
      </c>
      <c r="D8" s="267" t="s">
        <v>52</v>
      </c>
      <c r="E8" s="268">
        <v>1</v>
      </c>
      <c r="F8" s="271">
        <f t="shared" si="0"/>
        <v>100</v>
      </c>
      <c r="G8" s="268">
        <v>0</v>
      </c>
      <c r="H8" s="267" t="s">
        <v>52</v>
      </c>
      <c r="I8" s="268">
        <v>0</v>
      </c>
      <c r="J8" s="271" t="s">
        <v>52</v>
      </c>
      <c r="K8" s="268">
        <v>0</v>
      </c>
      <c r="L8" s="268">
        <v>0</v>
      </c>
      <c r="M8" s="268">
        <v>0</v>
      </c>
      <c r="N8" s="268">
        <v>0</v>
      </c>
      <c r="O8" s="268">
        <v>1</v>
      </c>
      <c r="P8" s="269">
        <v>0</v>
      </c>
    </row>
    <row r="9" spans="1:17" s="13" customFormat="1" ht="20.100000000000001" customHeight="1" x14ac:dyDescent="0.2">
      <c r="A9" s="122" t="s">
        <v>22</v>
      </c>
      <c r="B9" s="276">
        <v>0</v>
      </c>
      <c r="C9" s="268">
        <v>0</v>
      </c>
      <c r="D9" s="267" t="s">
        <v>52</v>
      </c>
      <c r="E9" s="268">
        <v>0</v>
      </c>
      <c r="F9" s="271" t="s">
        <v>52</v>
      </c>
      <c r="G9" s="268">
        <v>0</v>
      </c>
      <c r="H9" s="267" t="s">
        <v>270</v>
      </c>
      <c r="I9" s="268">
        <v>0</v>
      </c>
      <c r="J9" s="271" t="s">
        <v>52</v>
      </c>
      <c r="K9" s="268">
        <v>0</v>
      </c>
      <c r="L9" s="268">
        <v>0</v>
      </c>
      <c r="M9" s="268">
        <v>0</v>
      </c>
      <c r="N9" s="268">
        <v>0</v>
      </c>
      <c r="O9" s="268">
        <v>0</v>
      </c>
      <c r="P9" s="269">
        <v>0</v>
      </c>
    </row>
    <row r="10" spans="1:17" s="13" customFormat="1" ht="20.100000000000001" customHeight="1" x14ac:dyDescent="0.2">
      <c r="A10" s="122" t="s">
        <v>23</v>
      </c>
      <c r="B10" s="276">
        <v>0</v>
      </c>
      <c r="C10" s="268">
        <v>0</v>
      </c>
      <c r="D10" s="267" t="s">
        <v>52</v>
      </c>
      <c r="E10" s="268">
        <v>0</v>
      </c>
      <c r="F10" s="271" t="s">
        <v>52</v>
      </c>
      <c r="G10" s="268">
        <v>0</v>
      </c>
      <c r="H10" s="267" t="s">
        <v>52</v>
      </c>
      <c r="I10" s="268">
        <v>0</v>
      </c>
      <c r="J10" s="271" t="s">
        <v>52</v>
      </c>
      <c r="K10" s="268">
        <v>0</v>
      </c>
      <c r="L10" s="268">
        <v>0</v>
      </c>
      <c r="M10" s="268">
        <v>0</v>
      </c>
      <c r="N10" s="268">
        <v>0</v>
      </c>
      <c r="O10" s="268">
        <v>0</v>
      </c>
      <c r="P10" s="269">
        <v>0</v>
      </c>
    </row>
    <row r="11" spans="1:17" s="13" customFormat="1" ht="20.100000000000001" customHeight="1" x14ac:dyDescent="0.2">
      <c r="A11" s="122" t="s">
        <v>12</v>
      </c>
      <c r="B11" s="276">
        <v>1</v>
      </c>
      <c r="C11" s="268">
        <v>0</v>
      </c>
      <c r="D11" s="267" t="s">
        <v>52</v>
      </c>
      <c r="E11" s="268">
        <v>0</v>
      </c>
      <c r="F11" s="271" t="s">
        <v>52</v>
      </c>
      <c r="G11" s="268">
        <v>0</v>
      </c>
      <c r="H11" s="267" t="s">
        <v>52</v>
      </c>
      <c r="I11" s="268">
        <v>0</v>
      </c>
      <c r="J11" s="271" t="s">
        <v>52</v>
      </c>
      <c r="K11" s="268">
        <v>0</v>
      </c>
      <c r="L11" s="268">
        <v>0</v>
      </c>
      <c r="M11" s="268">
        <v>1</v>
      </c>
      <c r="N11" s="268">
        <v>0</v>
      </c>
      <c r="O11" s="268">
        <v>0</v>
      </c>
      <c r="P11" s="269">
        <v>1</v>
      </c>
    </row>
    <row r="12" spans="1:17" s="13" customFormat="1" ht="20.100000000000001" customHeight="1" x14ac:dyDescent="0.2">
      <c r="A12" s="122" t="s">
        <v>13</v>
      </c>
      <c r="B12" s="276">
        <v>1</v>
      </c>
      <c r="C12" s="268">
        <v>0</v>
      </c>
      <c r="D12" s="267" t="s">
        <v>52</v>
      </c>
      <c r="E12" s="268">
        <v>1</v>
      </c>
      <c r="F12" s="271">
        <f t="shared" si="0"/>
        <v>100</v>
      </c>
      <c r="G12" s="268">
        <v>0</v>
      </c>
      <c r="H12" s="267" t="s">
        <v>270</v>
      </c>
      <c r="I12" s="268">
        <v>0</v>
      </c>
      <c r="J12" s="267" t="s">
        <v>52</v>
      </c>
      <c r="K12" s="268">
        <v>0</v>
      </c>
      <c r="L12" s="268">
        <v>0</v>
      </c>
      <c r="M12" s="268">
        <v>1</v>
      </c>
      <c r="N12" s="268">
        <v>0</v>
      </c>
      <c r="O12" s="268">
        <v>0</v>
      </c>
      <c r="P12" s="269">
        <v>0</v>
      </c>
    </row>
    <row r="13" spans="1:17" s="13" customFormat="1" ht="20.100000000000001" customHeight="1" thickBot="1" x14ac:dyDescent="0.25">
      <c r="A13" s="700" t="s">
        <v>181</v>
      </c>
      <c r="B13" s="701">
        <v>0</v>
      </c>
      <c r="C13" s="696">
        <v>0</v>
      </c>
      <c r="D13" s="255" t="s">
        <v>52</v>
      </c>
      <c r="E13" s="702">
        <v>0</v>
      </c>
      <c r="F13" s="255" t="s">
        <v>270</v>
      </c>
      <c r="G13" s="696">
        <v>0</v>
      </c>
      <c r="H13" s="255" t="s">
        <v>52</v>
      </c>
      <c r="I13" s="696">
        <v>0</v>
      </c>
      <c r="J13" s="255" t="s">
        <v>52</v>
      </c>
      <c r="K13" s="698">
        <v>0</v>
      </c>
      <c r="L13" s="698">
        <v>0</v>
      </c>
      <c r="M13" s="698">
        <v>0</v>
      </c>
      <c r="N13" s="698">
        <v>0</v>
      </c>
      <c r="O13" s="698">
        <v>0</v>
      </c>
      <c r="P13" s="699">
        <v>0</v>
      </c>
    </row>
    <row r="14" spans="1:17" s="13" customFormat="1" ht="24" customHeight="1" thickTop="1" thickBot="1" x14ac:dyDescent="0.25">
      <c r="A14" s="133" t="s">
        <v>14</v>
      </c>
      <c r="B14" s="281">
        <f>SUM(B5:B12)</f>
        <v>6</v>
      </c>
      <c r="C14" s="265">
        <f>SUM(C5:C13)</f>
        <v>0</v>
      </c>
      <c r="D14" s="282">
        <f>C14/B14*100</f>
        <v>0</v>
      </c>
      <c r="E14" s="265">
        <f>SUM(E5:E13)</f>
        <v>4</v>
      </c>
      <c r="F14" s="282">
        <f>E14/B14*100</f>
        <v>66.666666666666657</v>
      </c>
      <c r="G14" s="265">
        <f>SUM(G5:G13)</f>
        <v>0</v>
      </c>
      <c r="H14" s="282">
        <f>G14/B14*100</f>
        <v>0</v>
      </c>
      <c r="I14" s="265">
        <f>SUM(I5:I13)</f>
        <v>0</v>
      </c>
      <c r="J14" s="509" t="s">
        <v>52</v>
      </c>
      <c r="K14" s="265">
        <f t="shared" ref="K14:P14" si="1">SUM(K5:K13)</f>
        <v>0</v>
      </c>
      <c r="L14" s="265">
        <f t="shared" si="1"/>
        <v>0</v>
      </c>
      <c r="M14" s="265">
        <f t="shared" si="1"/>
        <v>4</v>
      </c>
      <c r="N14" s="265">
        <f t="shared" si="1"/>
        <v>1</v>
      </c>
      <c r="O14" s="265">
        <f t="shared" si="1"/>
        <v>2</v>
      </c>
      <c r="P14" s="283">
        <f t="shared" si="1"/>
        <v>2</v>
      </c>
      <c r="Q14" s="14"/>
    </row>
    <row r="15" spans="1:17" ht="13.5" thickTop="1" x14ac:dyDescent="0.2">
      <c r="B15" s="44"/>
      <c r="C15" s="44"/>
      <c r="D15" s="105"/>
      <c r="E15" s="2"/>
      <c r="F15" s="458"/>
      <c r="G15" s="2"/>
      <c r="H15" s="458"/>
      <c r="I15" s="2"/>
      <c r="J15" s="458"/>
    </row>
    <row r="16" spans="1:17" x14ac:dyDescent="0.2">
      <c r="A16" s="40"/>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
  <sheetViews>
    <sheetView zoomScaleNormal="100" zoomScaleSheetLayoutView="100" workbookViewId="0">
      <selection activeCell="J10" sqref="J10"/>
    </sheetView>
  </sheetViews>
  <sheetFormatPr defaultRowHeight="12.75" x14ac:dyDescent="0.2"/>
  <cols>
    <col min="1" max="1" width="10.570312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5" width="8.140625" customWidth="1"/>
    <col min="16" max="16" width="10.28515625" customWidth="1"/>
  </cols>
  <sheetData>
    <row r="1" spans="1:16" s="13" customFormat="1" ht="16.5" customHeight="1" x14ac:dyDescent="0.2">
      <c r="A1" s="1020" t="s">
        <v>94</v>
      </c>
      <c r="B1" s="1020"/>
      <c r="C1" s="1020"/>
      <c r="D1" s="1020"/>
      <c r="E1" s="1020"/>
      <c r="F1" s="1020"/>
      <c r="G1" s="1020"/>
      <c r="H1" s="1020"/>
      <c r="I1" s="1020"/>
      <c r="J1" s="1020"/>
      <c r="K1" s="1020"/>
      <c r="L1" s="1020"/>
      <c r="M1" s="1020"/>
      <c r="N1" s="1020"/>
      <c r="O1" s="1020"/>
      <c r="P1" s="1020"/>
    </row>
    <row r="2" spans="1:16" s="13" customFormat="1" ht="20.100000000000001" customHeight="1" thickBot="1" x14ac:dyDescent="0.25">
      <c r="A2" s="1059"/>
      <c r="B2" s="1059"/>
      <c r="C2" s="1059"/>
      <c r="D2" s="1059"/>
      <c r="E2" s="1059"/>
      <c r="F2" s="1059"/>
      <c r="G2" s="1059"/>
      <c r="H2" s="1059"/>
      <c r="I2" s="1059"/>
      <c r="J2" s="1059"/>
      <c r="K2" s="1059"/>
      <c r="L2" s="1059"/>
      <c r="M2" s="1059"/>
      <c r="N2" s="1059"/>
      <c r="O2" s="1059"/>
      <c r="P2" s="1059"/>
    </row>
    <row r="3" spans="1:16" s="13" customFormat="1" ht="42" customHeight="1" thickTop="1" x14ac:dyDescent="0.2">
      <c r="A3" s="1014" t="s">
        <v>3</v>
      </c>
      <c r="B3" s="1016" t="s">
        <v>80</v>
      </c>
      <c r="C3" s="1009" t="s">
        <v>81</v>
      </c>
      <c r="D3" s="1009"/>
      <c r="E3" s="1009"/>
      <c r="F3" s="1009"/>
      <c r="G3" s="1009"/>
      <c r="H3" s="1009"/>
      <c r="I3" s="1009"/>
      <c r="J3" s="1009"/>
      <c r="K3" s="1009" t="s">
        <v>82</v>
      </c>
      <c r="L3" s="1009"/>
      <c r="M3" s="1009"/>
      <c r="N3" s="1009"/>
      <c r="O3" s="1009" t="s">
        <v>53</v>
      </c>
      <c r="P3" s="1011"/>
    </row>
    <row r="4" spans="1:16" s="13" customFormat="1" ht="42" customHeight="1" thickBot="1" x14ac:dyDescent="0.25">
      <c r="A4" s="1015"/>
      <c r="B4" s="1017"/>
      <c r="C4" s="273" t="s">
        <v>57</v>
      </c>
      <c r="D4" s="278" t="s">
        <v>44</v>
      </c>
      <c r="E4" s="278" t="s">
        <v>12</v>
      </c>
      <c r="F4" s="278" t="s">
        <v>44</v>
      </c>
      <c r="G4" s="278" t="s">
        <v>83</v>
      </c>
      <c r="H4" s="278" t="s">
        <v>44</v>
      </c>
      <c r="I4" s="278" t="s">
        <v>84</v>
      </c>
      <c r="J4" s="278" t="s">
        <v>44</v>
      </c>
      <c r="K4" s="278" t="s">
        <v>85</v>
      </c>
      <c r="L4" s="273" t="s">
        <v>86</v>
      </c>
      <c r="M4" s="273" t="s">
        <v>87</v>
      </c>
      <c r="N4" s="273" t="s">
        <v>88</v>
      </c>
      <c r="O4" s="273" t="s">
        <v>95</v>
      </c>
      <c r="P4" s="274" t="s">
        <v>96</v>
      </c>
    </row>
    <row r="5" spans="1:16" s="13" customFormat="1" ht="20.100000000000001" customHeight="1" thickTop="1" x14ac:dyDescent="0.2">
      <c r="A5" s="121" t="s">
        <v>18</v>
      </c>
      <c r="B5" s="275">
        <v>0</v>
      </c>
      <c r="C5" s="270">
        <v>0</v>
      </c>
      <c r="D5" s="468" t="s">
        <v>52</v>
      </c>
      <c r="E5" s="508">
        <v>0</v>
      </c>
      <c r="F5" s="541" t="s">
        <v>270</v>
      </c>
      <c r="G5" s="508">
        <v>0</v>
      </c>
      <c r="H5" s="468" t="s">
        <v>52</v>
      </c>
      <c r="I5" s="508">
        <v>0</v>
      </c>
      <c r="J5" s="468" t="s">
        <v>52</v>
      </c>
      <c r="K5" s="508">
        <v>0</v>
      </c>
      <c r="L5" s="270">
        <v>0</v>
      </c>
      <c r="M5" s="270">
        <v>0</v>
      </c>
      <c r="N5" s="270">
        <v>0</v>
      </c>
      <c r="O5" s="270">
        <v>0</v>
      </c>
      <c r="P5" s="461">
        <v>0</v>
      </c>
    </row>
    <row r="6" spans="1:16" s="13" customFormat="1" ht="20.100000000000001" customHeight="1" x14ac:dyDescent="0.2">
      <c r="A6" s="122" t="s">
        <v>19</v>
      </c>
      <c r="B6" s="276">
        <v>0</v>
      </c>
      <c r="C6" s="268">
        <v>0</v>
      </c>
      <c r="D6" s="267"/>
      <c r="E6" s="268">
        <v>0</v>
      </c>
      <c r="F6" s="267" t="s">
        <v>381</v>
      </c>
      <c r="G6" s="268">
        <v>0</v>
      </c>
      <c r="H6" s="267" t="s">
        <v>52</v>
      </c>
      <c r="I6" s="268">
        <v>0</v>
      </c>
      <c r="J6" s="267" t="s">
        <v>52</v>
      </c>
      <c r="K6" s="268">
        <v>0</v>
      </c>
      <c r="L6" s="268">
        <v>0</v>
      </c>
      <c r="M6" s="268">
        <v>0</v>
      </c>
      <c r="N6" s="268">
        <v>0</v>
      </c>
      <c r="O6" s="268">
        <v>0</v>
      </c>
      <c r="P6" s="269">
        <v>0</v>
      </c>
    </row>
    <row r="7" spans="1:16" s="13" customFormat="1" ht="20.100000000000001" customHeight="1" x14ac:dyDescent="0.2">
      <c r="A7" s="122" t="s">
        <v>20</v>
      </c>
      <c r="B7" s="276">
        <v>2</v>
      </c>
      <c r="C7" s="268">
        <v>2</v>
      </c>
      <c r="D7" s="267">
        <f>C7/B7*100</f>
        <v>100</v>
      </c>
      <c r="E7" s="268">
        <v>0</v>
      </c>
      <c r="F7" s="267" t="s">
        <v>270</v>
      </c>
      <c r="G7" s="268">
        <v>0</v>
      </c>
      <c r="H7" s="267" t="s">
        <v>52</v>
      </c>
      <c r="I7" s="268">
        <v>0</v>
      </c>
      <c r="J7" s="267" t="s">
        <v>52</v>
      </c>
      <c r="K7" s="268">
        <v>0</v>
      </c>
      <c r="L7" s="268">
        <v>0</v>
      </c>
      <c r="M7" s="268">
        <v>0</v>
      </c>
      <c r="N7" s="268">
        <v>0</v>
      </c>
      <c r="O7" s="268">
        <v>2</v>
      </c>
      <c r="P7" s="269">
        <v>0</v>
      </c>
    </row>
    <row r="8" spans="1:16" s="13" customFormat="1" ht="20.100000000000001" customHeight="1" x14ac:dyDescent="0.2">
      <c r="A8" s="122" t="s">
        <v>21</v>
      </c>
      <c r="B8" s="276">
        <v>0</v>
      </c>
      <c r="C8" s="268">
        <v>0</v>
      </c>
      <c r="D8" s="267" t="s">
        <v>52</v>
      </c>
      <c r="E8" s="268">
        <v>0</v>
      </c>
      <c r="F8" s="267" t="s">
        <v>52</v>
      </c>
      <c r="G8" s="268">
        <v>0</v>
      </c>
      <c r="H8" s="267" t="s">
        <v>52</v>
      </c>
      <c r="I8" s="268">
        <v>0</v>
      </c>
      <c r="J8" s="267" t="s">
        <v>52</v>
      </c>
      <c r="K8" s="268">
        <v>0</v>
      </c>
      <c r="L8" s="268">
        <v>0</v>
      </c>
      <c r="M8" s="268">
        <v>0</v>
      </c>
      <c r="N8" s="268">
        <v>0</v>
      </c>
      <c r="O8" s="268">
        <v>0</v>
      </c>
      <c r="P8" s="269">
        <v>0</v>
      </c>
    </row>
    <row r="9" spans="1:16" s="13" customFormat="1" ht="20.100000000000001" customHeight="1" x14ac:dyDescent="0.2">
      <c r="A9" s="122" t="s">
        <v>22</v>
      </c>
      <c r="B9" s="276">
        <v>2</v>
      </c>
      <c r="C9" s="268">
        <v>2</v>
      </c>
      <c r="D9" s="267">
        <f>C9/B9*100</f>
        <v>100</v>
      </c>
      <c r="E9" s="268">
        <v>0</v>
      </c>
      <c r="F9" s="267" t="s">
        <v>270</v>
      </c>
      <c r="G9" s="268">
        <v>0</v>
      </c>
      <c r="H9" s="267" t="s">
        <v>52</v>
      </c>
      <c r="I9" s="268">
        <v>0</v>
      </c>
      <c r="J9" s="267" t="s">
        <v>52</v>
      </c>
      <c r="K9" s="268">
        <v>0</v>
      </c>
      <c r="L9" s="268">
        <v>0</v>
      </c>
      <c r="M9" s="268">
        <v>1</v>
      </c>
      <c r="N9" s="268">
        <v>0</v>
      </c>
      <c r="O9" s="268">
        <v>1</v>
      </c>
      <c r="P9" s="269">
        <v>0</v>
      </c>
    </row>
    <row r="10" spans="1:16" s="13" customFormat="1" ht="20.100000000000001" customHeight="1" x14ac:dyDescent="0.2">
      <c r="A10" s="122" t="s">
        <v>23</v>
      </c>
      <c r="B10" s="276">
        <v>1</v>
      </c>
      <c r="C10" s="268">
        <v>0</v>
      </c>
      <c r="D10" s="267" t="s">
        <v>52</v>
      </c>
      <c r="E10" s="268">
        <v>0</v>
      </c>
      <c r="F10" s="267" t="s">
        <v>52</v>
      </c>
      <c r="G10" s="268">
        <v>0</v>
      </c>
      <c r="H10" s="267" t="s">
        <v>52</v>
      </c>
      <c r="I10" s="268">
        <v>1</v>
      </c>
      <c r="J10" s="267">
        <f>I10/B10*100</f>
        <v>100</v>
      </c>
      <c r="K10" s="268">
        <v>0</v>
      </c>
      <c r="L10" s="268">
        <v>0</v>
      </c>
      <c r="M10" s="268">
        <v>0</v>
      </c>
      <c r="N10" s="268">
        <v>0</v>
      </c>
      <c r="O10" s="268">
        <v>1</v>
      </c>
      <c r="P10" s="269">
        <v>0</v>
      </c>
    </row>
    <row r="11" spans="1:16" s="13" customFormat="1" ht="20.100000000000001" customHeight="1" x14ac:dyDescent="0.2">
      <c r="A11" s="122" t="s">
        <v>12</v>
      </c>
      <c r="B11" s="276">
        <v>0</v>
      </c>
      <c r="C11" s="268">
        <v>0</v>
      </c>
      <c r="D11" s="267" t="s">
        <v>52</v>
      </c>
      <c r="E11" s="268">
        <v>0</v>
      </c>
      <c r="F11" s="267" t="s">
        <v>270</v>
      </c>
      <c r="G11" s="268">
        <v>0</v>
      </c>
      <c r="H11" s="267" t="s">
        <v>52</v>
      </c>
      <c r="I11" s="268">
        <v>0</v>
      </c>
      <c r="J11" s="267" t="s">
        <v>52</v>
      </c>
      <c r="K11" s="268">
        <v>0</v>
      </c>
      <c r="L11" s="268">
        <v>0</v>
      </c>
      <c r="M11" s="268">
        <v>0</v>
      </c>
      <c r="N11" s="268">
        <v>0</v>
      </c>
      <c r="O11" s="268">
        <v>0</v>
      </c>
      <c r="P11" s="269">
        <v>0</v>
      </c>
    </row>
    <row r="12" spans="1:16" s="13" customFormat="1" ht="20.100000000000001" customHeight="1" x14ac:dyDescent="0.2">
      <c r="A12" s="128" t="s">
        <v>13</v>
      </c>
      <c r="B12" s="277">
        <v>0</v>
      </c>
      <c r="C12" s="278">
        <v>0</v>
      </c>
      <c r="D12" s="279" t="s">
        <v>270</v>
      </c>
      <c r="E12" s="278">
        <v>0</v>
      </c>
      <c r="F12" s="279" t="s">
        <v>270</v>
      </c>
      <c r="G12" s="278">
        <v>0</v>
      </c>
      <c r="H12" s="279" t="s">
        <v>52</v>
      </c>
      <c r="I12" s="278">
        <v>0</v>
      </c>
      <c r="J12" s="279" t="s">
        <v>52</v>
      </c>
      <c r="K12" s="278">
        <v>0</v>
      </c>
      <c r="L12" s="278">
        <v>0</v>
      </c>
      <c r="M12" s="278">
        <v>0</v>
      </c>
      <c r="N12" s="278">
        <v>0</v>
      </c>
      <c r="O12" s="278">
        <v>0</v>
      </c>
      <c r="P12" s="280">
        <v>0</v>
      </c>
    </row>
    <row r="13" spans="1:16" s="13" customFormat="1" ht="20.100000000000001" customHeight="1" thickBot="1" x14ac:dyDescent="0.25">
      <c r="A13" s="244" t="s">
        <v>181</v>
      </c>
      <c r="B13" s="703">
        <v>0</v>
      </c>
      <c r="C13" s="459">
        <v>0</v>
      </c>
      <c r="D13" s="197" t="s">
        <v>52</v>
      </c>
      <c r="E13" s="501">
        <v>0</v>
      </c>
      <c r="F13" s="197" t="s">
        <v>270</v>
      </c>
      <c r="G13" s="459">
        <v>0</v>
      </c>
      <c r="H13" s="197" t="s">
        <v>52</v>
      </c>
      <c r="I13" s="459">
        <v>0</v>
      </c>
      <c r="J13" s="197" t="s">
        <v>52</v>
      </c>
      <c r="K13" s="273">
        <v>0</v>
      </c>
      <c r="L13" s="273">
        <v>0</v>
      </c>
      <c r="M13" s="273">
        <v>0</v>
      </c>
      <c r="N13" s="273">
        <v>0</v>
      </c>
      <c r="O13" s="273">
        <v>0</v>
      </c>
      <c r="P13" s="274">
        <v>0</v>
      </c>
    </row>
    <row r="14" spans="1:16" ht="24" customHeight="1" thickTop="1" thickBot="1" x14ac:dyDescent="0.25">
      <c r="A14" s="133" t="s">
        <v>14</v>
      </c>
      <c r="B14" s="281">
        <f>SUM(B5:B13)</f>
        <v>5</v>
      </c>
      <c r="C14" s="265">
        <f>SUM(C5:C13)</f>
        <v>4</v>
      </c>
      <c r="D14" s="282">
        <f>C14/B14*100</f>
        <v>80</v>
      </c>
      <c r="E14" s="265">
        <f>SUM(E5:E12)</f>
        <v>0</v>
      </c>
      <c r="F14" s="282">
        <f>E14/B14*100</f>
        <v>0</v>
      </c>
      <c r="G14" s="265">
        <f>SUM(G5:G13)</f>
        <v>0</v>
      </c>
      <c r="H14" s="282" t="s">
        <v>52</v>
      </c>
      <c r="I14" s="265">
        <f>SUM(I5:I13)</f>
        <v>1</v>
      </c>
      <c r="J14" s="282" t="s">
        <v>52</v>
      </c>
      <c r="K14" s="265">
        <f t="shared" ref="K14:P14" si="0">SUM(K5:K13)</f>
        <v>0</v>
      </c>
      <c r="L14" s="265">
        <f t="shared" si="0"/>
        <v>0</v>
      </c>
      <c r="M14" s="265">
        <f t="shared" si="0"/>
        <v>1</v>
      </c>
      <c r="N14" s="265">
        <f t="shared" si="0"/>
        <v>0</v>
      </c>
      <c r="O14" s="265">
        <f t="shared" si="0"/>
        <v>4</v>
      </c>
      <c r="P14" s="283">
        <f t="shared" si="0"/>
        <v>0</v>
      </c>
    </row>
    <row r="15" spans="1:16" ht="13.5" thickTop="1" x14ac:dyDescent="0.2">
      <c r="B15" s="44"/>
      <c r="C15" s="44"/>
      <c r="D15" s="105"/>
      <c r="F15" s="458"/>
      <c r="G15" s="2"/>
      <c r="H15" s="458"/>
      <c r="I15" s="2"/>
      <c r="J15" s="458"/>
    </row>
    <row r="16" spans="1:16" x14ac:dyDescent="0.2">
      <c r="A16" s="40"/>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zoomScaleNormal="100" zoomScaleSheetLayoutView="100" workbookViewId="0">
      <selection activeCell="H9" sqref="H9"/>
    </sheetView>
  </sheetViews>
  <sheetFormatPr defaultRowHeight="12.75" x14ac:dyDescent="0.2"/>
  <cols>
    <col min="1" max="1" width="10.710937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7" s="13" customFormat="1" ht="16.5" customHeight="1" x14ac:dyDescent="0.2">
      <c r="A1" s="1020" t="s">
        <v>97</v>
      </c>
      <c r="B1" s="1020"/>
      <c r="C1" s="1020"/>
      <c r="D1" s="1020"/>
      <c r="E1" s="1020"/>
      <c r="F1" s="1020"/>
      <c r="G1" s="1020"/>
      <c r="H1" s="1020"/>
      <c r="I1" s="1020"/>
      <c r="J1" s="1020"/>
      <c r="K1" s="1020"/>
      <c r="L1" s="1020"/>
      <c r="M1" s="1020"/>
      <c r="N1" s="1020"/>
      <c r="O1" s="1020"/>
      <c r="P1" s="1020"/>
    </row>
    <row r="2" spans="1:17" s="13" customFormat="1" ht="20.100000000000001" customHeight="1" thickBot="1" x14ac:dyDescent="0.25">
      <c r="A2" s="1059"/>
      <c r="B2" s="1059"/>
      <c r="C2" s="1059"/>
      <c r="D2" s="1059"/>
      <c r="E2" s="1059"/>
      <c r="F2" s="1059"/>
      <c r="G2" s="1059"/>
      <c r="H2" s="1059"/>
      <c r="I2" s="1059"/>
      <c r="J2" s="1059"/>
      <c r="K2" s="1059"/>
      <c r="L2" s="1059"/>
      <c r="M2" s="1059"/>
      <c r="N2" s="1059"/>
      <c r="O2" s="1059"/>
      <c r="P2" s="1059"/>
    </row>
    <row r="3" spans="1:17" s="13" customFormat="1" ht="42" customHeight="1" thickTop="1" x14ac:dyDescent="0.2">
      <c r="A3" s="1014" t="s">
        <v>3</v>
      </c>
      <c r="B3" s="1016" t="s">
        <v>80</v>
      </c>
      <c r="C3" s="1009" t="s">
        <v>81</v>
      </c>
      <c r="D3" s="1009"/>
      <c r="E3" s="1009"/>
      <c r="F3" s="1009"/>
      <c r="G3" s="1009"/>
      <c r="H3" s="1009"/>
      <c r="I3" s="1009"/>
      <c r="J3" s="1009"/>
      <c r="K3" s="1009" t="s">
        <v>82</v>
      </c>
      <c r="L3" s="1009"/>
      <c r="M3" s="1009"/>
      <c r="N3" s="1009"/>
      <c r="O3" s="1009" t="s">
        <v>53</v>
      </c>
      <c r="P3" s="1011"/>
    </row>
    <row r="4" spans="1:17" s="13" customFormat="1" ht="60"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3" t="s">
        <v>98</v>
      </c>
      <c r="P4" s="274" t="s">
        <v>99</v>
      </c>
    </row>
    <row r="5" spans="1:17" s="13" customFormat="1" ht="20.100000000000001" customHeight="1" thickTop="1" x14ac:dyDescent="0.2">
      <c r="A5" s="121" t="s">
        <v>18</v>
      </c>
      <c r="B5" s="275">
        <v>2</v>
      </c>
      <c r="C5" s="270">
        <v>0</v>
      </c>
      <c r="D5" s="271" t="s">
        <v>52</v>
      </c>
      <c r="E5" s="270">
        <v>2</v>
      </c>
      <c r="F5" s="271">
        <f>E5/B5*100</f>
        <v>100</v>
      </c>
      <c r="G5" s="270">
        <v>0</v>
      </c>
      <c r="H5" s="271" t="s">
        <v>52</v>
      </c>
      <c r="I5" s="270">
        <v>0</v>
      </c>
      <c r="J5" s="267" t="s">
        <v>52</v>
      </c>
      <c r="K5" s="270">
        <v>0</v>
      </c>
      <c r="L5" s="270">
        <v>0</v>
      </c>
      <c r="M5" s="270">
        <v>0</v>
      </c>
      <c r="N5" s="270">
        <v>0</v>
      </c>
      <c r="O5" s="270">
        <v>0</v>
      </c>
      <c r="P5" s="461">
        <v>1</v>
      </c>
    </row>
    <row r="6" spans="1:17" s="13" customFormat="1" ht="20.100000000000001" customHeight="1" x14ac:dyDescent="0.2">
      <c r="A6" s="122" t="s">
        <v>19</v>
      </c>
      <c r="B6" s="276">
        <v>0</v>
      </c>
      <c r="C6" s="268">
        <v>0</v>
      </c>
      <c r="D6" s="267" t="s">
        <v>270</v>
      </c>
      <c r="E6" s="268">
        <v>0</v>
      </c>
      <c r="F6" s="271" t="s">
        <v>52</v>
      </c>
      <c r="G6" s="268">
        <v>0</v>
      </c>
      <c r="H6" s="271" t="s">
        <v>270</v>
      </c>
      <c r="I6" s="268">
        <v>0</v>
      </c>
      <c r="J6" s="267" t="s">
        <v>52</v>
      </c>
      <c r="K6" s="268">
        <v>0</v>
      </c>
      <c r="L6" s="268">
        <v>0</v>
      </c>
      <c r="M6" s="268">
        <v>0</v>
      </c>
      <c r="N6" s="268">
        <v>0</v>
      </c>
      <c r="O6" s="268">
        <v>0</v>
      </c>
      <c r="P6" s="269">
        <v>0</v>
      </c>
    </row>
    <row r="7" spans="1:17" s="13" customFormat="1" ht="20.100000000000001" customHeight="1" x14ac:dyDescent="0.2">
      <c r="A7" s="122" t="s">
        <v>20</v>
      </c>
      <c r="B7" s="276">
        <v>0</v>
      </c>
      <c r="C7" s="268">
        <v>0</v>
      </c>
      <c r="D7" s="267" t="s">
        <v>52</v>
      </c>
      <c r="E7" s="268">
        <v>0</v>
      </c>
      <c r="F7" s="271" t="s">
        <v>52</v>
      </c>
      <c r="G7" s="268">
        <v>0</v>
      </c>
      <c r="H7" s="267" t="s">
        <v>52</v>
      </c>
      <c r="I7" s="268">
        <v>0</v>
      </c>
      <c r="J7" s="267" t="s">
        <v>52</v>
      </c>
      <c r="K7" s="268">
        <v>0</v>
      </c>
      <c r="L7" s="268">
        <v>0</v>
      </c>
      <c r="M7" s="268">
        <v>0</v>
      </c>
      <c r="N7" s="268">
        <v>0</v>
      </c>
      <c r="O7" s="268">
        <v>0</v>
      </c>
      <c r="P7" s="269">
        <v>0</v>
      </c>
    </row>
    <row r="8" spans="1:17" s="13" customFormat="1" ht="20.100000000000001" customHeight="1" x14ac:dyDescent="0.2">
      <c r="A8" s="122" t="s">
        <v>21</v>
      </c>
      <c r="B8" s="276">
        <v>0</v>
      </c>
      <c r="C8" s="268">
        <v>0</v>
      </c>
      <c r="D8" s="267" t="s">
        <v>52</v>
      </c>
      <c r="E8" s="268">
        <v>0</v>
      </c>
      <c r="F8" s="271" t="s">
        <v>52</v>
      </c>
      <c r="G8" s="268">
        <v>0</v>
      </c>
      <c r="H8" s="267" t="s">
        <v>270</v>
      </c>
      <c r="I8" s="268">
        <v>0</v>
      </c>
      <c r="J8" s="267" t="s">
        <v>52</v>
      </c>
      <c r="K8" s="268">
        <v>0</v>
      </c>
      <c r="L8" s="268">
        <v>0</v>
      </c>
      <c r="M8" s="268">
        <v>0</v>
      </c>
      <c r="N8" s="268">
        <v>0</v>
      </c>
      <c r="O8" s="268">
        <v>0</v>
      </c>
      <c r="P8" s="269">
        <v>0</v>
      </c>
    </row>
    <row r="9" spans="1:17" s="13" customFormat="1" ht="20.100000000000001" customHeight="1" x14ac:dyDescent="0.2">
      <c r="A9" s="122" t="s">
        <v>22</v>
      </c>
      <c r="B9" s="276">
        <v>3</v>
      </c>
      <c r="C9" s="268">
        <v>1</v>
      </c>
      <c r="D9" s="267">
        <f>C9/B9*100</f>
        <v>33.333333333333329</v>
      </c>
      <c r="E9" s="268">
        <v>1</v>
      </c>
      <c r="F9" s="271">
        <f>E9/B9*100</f>
        <v>33.333333333333329</v>
      </c>
      <c r="G9" s="268">
        <v>1</v>
      </c>
      <c r="H9" s="267">
        <f>G9/B9*100</f>
        <v>33.333333333333329</v>
      </c>
      <c r="I9" s="268">
        <v>0</v>
      </c>
      <c r="J9" s="267" t="s">
        <v>52</v>
      </c>
      <c r="K9" s="268">
        <v>0</v>
      </c>
      <c r="L9" s="268">
        <v>0</v>
      </c>
      <c r="M9" s="268">
        <v>2</v>
      </c>
      <c r="N9" s="268">
        <v>0</v>
      </c>
      <c r="O9" s="268">
        <v>1</v>
      </c>
      <c r="P9" s="269">
        <v>2</v>
      </c>
    </row>
    <row r="10" spans="1:17" s="13" customFormat="1" ht="20.100000000000001" customHeight="1" x14ac:dyDescent="0.2">
      <c r="A10" s="122" t="s">
        <v>23</v>
      </c>
      <c r="B10" s="276">
        <v>1</v>
      </c>
      <c r="C10" s="268">
        <v>0</v>
      </c>
      <c r="D10" s="267" t="s">
        <v>52</v>
      </c>
      <c r="E10" s="268">
        <v>1</v>
      </c>
      <c r="F10" s="271">
        <f>E10/B10*100</f>
        <v>100</v>
      </c>
      <c r="G10" s="268">
        <v>0</v>
      </c>
      <c r="H10" s="267" t="s">
        <v>270</v>
      </c>
      <c r="I10" s="268">
        <v>0</v>
      </c>
      <c r="J10" s="267" t="s">
        <v>52</v>
      </c>
      <c r="K10" s="268">
        <v>0</v>
      </c>
      <c r="L10" s="268">
        <v>0</v>
      </c>
      <c r="M10" s="268">
        <v>0</v>
      </c>
      <c r="N10" s="268">
        <v>1</v>
      </c>
      <c r="O10" s="268">
        <v>0</v>
      </c>
      <c r="P10" s="269">
        <v>0</v>
      </c>
    </row>
    <row r="11" spans="1:17" s="13" customFormat="1" ht="20.100000000000001" customHeight="1" x14ac:dyDescent="0.2">
      <c r="A11" s="122" t="s">
        <v>12</v>
      </c>
      <c r="B11" s="276">
        <v>2</v>
      </c>
      <c r="C11" s="268">
        <v>0</v>
      </c>
      <c r="D11" s="267" t="s">
        <v>52</v>
      </c>
      <c r="E11" s="268">
        <v>0</v>
      </c>
      <c r="F11" s="267" t="s">
        <v>52</v>
      </c>
      <c r="G11" s="268">
        <v>0</v>
      </c>
      <c r="H11" s="267" t="s">
        <v>270</v>
      </c>
      <c r="I11" s="268">
        <v>0</v>
      </c>
      <c r="J11" s="267" t="s">
        <v>52</v>
      </c>
      <c r="K11" s="268">
        <v>0</v>
      </c>
      <c r="L11" s="268">
        <v>0</v>
      </c>
      <c r="M11" s="268">
        <v>0</v>
      </c>
      <c r="N11" s="268">
        <v>0</v>
      </c>
      <c r="O11" s="268">
        <v>0</v>
      </c>
      <c r="P11" s="269">
        <v>2</v>
      </c>
    </row>
    <row r="12" spans="1:17" ht="20.100000000000001" customHeight="1" x14ac:dyDescent="0.2">
      <c r="A12" s="128" t="s">
        <v>13</v>
      </c>
      <c r="B12" s="277">
        <v>0</v>
      </c>
      <c r="C12" s="278">
        <v>0</v>
      </c>
      <c r="D12" s="279" t="s">
        <v>52</v>
      </c>
      <c r="E12" s="278">
        <v>0</v>
      </c>
      <c r="F12" s="279" t="s">
        <v>270</v>
      </c>
      <c r="G12" s="278">
        <v>0</v>
      </c>
      <c r="H12" s="279" t="s">
        <v>52</v>
      </c>
      <c r="I12" s="278">
        <v>0</v>
      </c>
      <c r="J12" s="279" t="s">
        <v>52</v>
      </c>
      <c r="K12" s="278">
        <v>0</v>
      </c>
      <c r="L12" s="278">
        <v>0</v>
      </c>
      <c r="M12" s="278">
        <v>0</v>
      </c>
      <c r="N12" s="278">
        <v>0</v>
      </c>
      <c r="O12" s="278">
        <v>0</v>
      </c>
      <c r="P12" s="280">
        <v>0</v>
      </c>
      <c r="Q12" s="2"/>
    </row>
    <row r="13" spans="1:17" ht="20.100000000000001" customHeight="1" thickBot="1" x14ac:dyDescent="0.25">
      <c r="A13" s="244" t="s">
        <v>181</v>
      </c>
      <c r="B13" s="703">
        <v>0</v>
      </c>
      <c r="C13" s="459">
        <v>0</v>
      </c>
      <c r="D13" s="197" t="s">
        <v>52</v>
      </c>
      <c r="E13" s="501">
        <v>0</v>
      </c>
      <c r="F13" s="197" t="s">
        <v>270</v>
      </c>
      <c r="G13" s="459">
        <v>0</v>
      </c>
      <c r="H13" s="197" t="s">
        <v>52</v>
      </c>
      <c r="I13" s="459">
        <v>0</v>
      </c>
      <c r="J13" s="197" t="s">
        <v>52</v>
      </c>
      <c r="K13" s="273">
        <v>0</v>
      </c>
      <c r="L13" s="273">
        <v>0</v>
      </c>
      <c r="M13" s="273">
        <v>0</v>
      </c>
      <c r="N13" s="273">
        <v>0</v>
      </c>
      <c r="O13" s="273">
        <v>0</v>
      </c>
      <c r="P13" s="274">
        <v>0</v>
      </c>
      <c r="Q13" s="2"/>
    </row>
    <row r="14" spans="1:17" ht="24" customHeight="1" thickTop="1" thickBot="1" x14ac:dyDescent="0.25">
      <c r="A14" s="199" t="s">
        <v>14</v>
      </c>
      <c r="B14" s="285">
        <f>SUM(B5:B13)</f>
        <v>8</v>
      </c>
      <c r="C14" s="287">
        <f>SUM(C5:C12)</f>
        <v>1</v>
      </c>
      <c r="D14" s="286">
        <f>C14/B14*100</f>
        <v>12.5</v>
      </c>
      <c r="E14" s="287">
        <f>SUM(E5:E12)</f>
        <v>4</v>
      </c>
      <c r="F14" s="286">
        <f>E14/B14*100</f>
        <v>50</v>
      </c>
      <c r="G14" s="287">
        <f>SUM(G5:G12)</f>
        <v>1</v>
      </c>
      <c r="H14" s="282">
        <f>G14/B14*100</f>
        <v>12.5</v>
      </c>
      <c r="I14" s="287">
        <f>SUM(I5:I12)</f>
        <v>0</v>
      </c>
      <c r="J14" s="282" t="s">
        <v>52</v>
      </c>
      <c r="K14" s="287">
        <f t="shared" ref="K14:P14" si="0">SUM(K5:K12)</f>
        <v>0</v>
      </c>
      <c r="L14" s="287">
        <f t="shared" si="0"/>
        <v>0</v>
      </c>
      <c r="M14" s="287">
        <f t="shared" si="0"/>
        <v>2</v>
      </c>
      <c r="N14" s="287">
        <f t="shared" si="0"/>
        <v>1</v>
      </c>
      <c r="O14" s="287">
        <f t="shared" si="0"/>
        <v>1</v>
      </c>
      <c r="P14" s="633">
        <f t="shared" si="0"/>
        <v>5</v>
      </c>
    </row>
    <row r="15" spans="1:17" ht="17.25" customHeight="1" thickTop="1" x14ac:dyDescent="0.2">
      <c r="B15" s="44"/>
      <c r="C15" s="44"/>
      <c r="D15" s="46"/>
      <c r="F15" s="458"/>
      <c r="G15" s="2"/>
      <c r="H15" s="458"/>
      <c r="I15" s="2"/>
      <c r="J15" s="458"/>
    </row>
    <row r="16" spans="1:17" x14ac:dyDescent="0.2">
      <c r="A16" s="40"/>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zoomScaleNormal="100" zoomScaleSheetLayoutView="100" workbookViewId="0">
      <selection activeCell="F10" sqref="F10"/>
    </sheetView>
  </sheetViews>
  <sheetFormatPr defaultRowHeight="12.75" x14ac:dyDescent="0.2"/>
  <cols>
    <col min="1" max="1" width="10.7109375" customWidth="1"/>
    <col min="2" max="3" width="8.140625" customWidth="1"/>
    <col min="4" max="4" width="6.28515625" customWidth="1"/>
    <col min="5" max="5" width="8.140625" customWidth="1"/>
    <col min="6" max="6" width="6.28515625" customWidth="1"/>
    <col min="7" max="7" width="8.140625" customWidth="1"/>
    <col min="8" max="8" width="6.28515625" customWidth="1"/>
    <col min="9" max="9" width="8.140625" customWidth="1"/>
    <col min="10" max="10" width="6.28515625" customWidth="1"/>
    <col min="11" max="16" width="8.140625" customWidth="1"/>
  </cols>
  <sheetData>
    <row r="1" spans="1:17" s="13" customFormat="1" ht="16.5" customHeight="1" x14ac:dyDescent="0.2">
      <c r="A1" s="1020" t="s">
        <v>100</v>
      </c>
      <c r="B1" s="1020"/>
      <c r="C1" s="1020"/>
      <c r="D1" s="1020"/>
      <c r="E1" s="1020"/>
      <c r="F1" s="1020"/>
      <c r="G1" s="1020"/>
      <c r="H1" s="1020"/>
      <c r="I1" s="1020"/>
      <c r="J1" s="1020"/>
      <c r="K1" s="1020"/>
      <c r="L1" s="1020"/>
      <c r="M1" s="1020"/>
      <c r="N1" s="1020"/>
      <c r="O1" s="1020"/>
      <c r="P1" s="1020"/>
    </row>
    <row r="2" spans="1:17" s="13" customFormat="1" ht="20.100000000000001" customHeight="1" thickBot="1" x14ac:dyDescent="0.25">
      <c r="A2" s="1064"/>
      <c r="B2" s="1064"/>
      <c r="C2" s="1064"/>
      <c r="D2" s="1064"/>
      <c r="E2" s="1064"/>
      <c r="F2" s="1064"/>
      <c r="G2" s="1064"/>
      <c r="H2" s="1064"/>
      <c r="I2" s="1064"/>
      <c r="J2" s="1064"/>
      <c r="K2" s="1064"/>
      <c r="L2" s="1064"/>
      <c r="M2" s="1064"/>
      <c r="N2" s="1064"/>
      <c r="O2" s="1064"/>
      <c r="P2" s="1064"/>
    </row>
    <row r="3" spans="1:17" s="13" customFormat="1" ht="42" customHeight="1" thickTop="1" x14ac:dyDescent="0.2">
      <c r="A3" s="1014" t="s">
        <v>3</v>
      </c>
      <c r="B3" s="1016" t="s">
        <v>80</v>
      </c>
      <c r="C3" s="1009" t="s">
        <v>81</v>
      </c>
      <c r="D3" s="1009"/>
      <c r="E3" s="1009"/>
      <c r="F3" s="1009"/>
      <c r="G3" s="1009"/>
      <c r="H3" s="1009"/>
      <c r="I3" s="1009"/>
      <c r="J3" s="1009"/>
      <c r="K3" s="1009" t="s">
        <v>121</v>
      </c>
      <c r="L3" s="1009"/>
      <c r="M3" s="1009"/>
      <c r="N3" s="1009"/>
      <c r="O3" s="1009" t="s">
        <v>101</v>
      </c>
      <c r="P3" s="1011"/>
    </row>
    <row r="4" spans="1:17" s="13" customFormat="1" ht="60"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3" t="s">
        <v>102</v>
      </c>
      <c r="P4" s="274" t="s">
        <v>103</v>
      </c>
    </row>
    <row r="5" spans="1:17" s="13" customFormat="1" ht="20.100000000000001" customHeight="1" thickTop="1" x14ac:dyDescent="0.2">
      <c r="A5" s="121" t="s">
        <v>18</v>
      </c>
      <c r="B5" s="275">
        <v>1</v>
      </c>
      <c r="C5" s="270">
        <v>0</v>
      </c>
      <c r="D5" s="271" t="s">
        <v>270</v>
      </c>
      <c r="E5" s="270">
        <v>1</v>
      </c>
      <c r="F5" s="271" t="s">
        <v>270</v>
      </c>
      <c r="G5" s="270">
        <v>0</v>
      </c>
      <c r="H5" s="271" t="s">
        <v>52</v>
      </c>
      <c r="I5" s="270">
        <v>0</v>
      </c>
      <c r="J5" s="271" t="s">
        <v>52</v>
      </c>
      <c r="K5" s="270">
        <v>0</v>
      </c>
      <c r="L5" s="270">
        <v>0</v>
      </c>
      <c r="M5" s="270">
        <v>0</v>
      </c>
      <c r="N5" s="270">
        <v>0</v>
      </c>
      <c r="O5" s="270">
        <v>1</v>
      </c>
      <c r="P5" s="272">
        <v>0</v>
      </c>
    </row>
    <row r="6" spans="1:17" s="13" customFormat="1" ht="20.100000000000001" customHeight="1" x14ac:dyDescent="0.2">
      <c r="A6" s="122" t="s">
        <v>19</v>
      </c>
      <c r="B6" s="276">
        <v>5</v>
      </c>
      <c r="C6" s="268">
        <v>4</v>
      </c>
      <c r="D6" s="267">
        <f>C6/B6*100</f>
        <v>80</v>
      </c>
      <c r="E6" s="268">
        <v>1</v>
      </c>
      <c r="F6" s="267">
        <f>E6/B6*100</f>
        <v>20</v>
      </c>
      <c r="G6" s="268">
        <v>0</v>
      </c>
      <c r="H6" s="271" t="s">
        <v>270</v>
      </c>
      <c r="I6" s="268">
        <v>0</v>
      </c>
      <c r="J6" s="271" t="s">
        <v>52</v>
      </c>
      <c r="K6" s="268">
        <v>0</v>
      </c>
      <c r="L6" s="268">
        <v>1</v>
      </c>
      <c r="M6" s="268">
        <v>1</v>
      </c>
      <c r="N6" s="268">
        <v>0</v>
      </c>
      <c r="O6" s="268">
        <v>3</v>
      </c>
      <c r="P6" s="269">
        <v>0</v>
      </c>
    </row>
    <row r="7" spans="1:17" s="13" customFormat="1" ht="20.100000000000001" customHeight="1" x14ac:dyDescent="0.2">
      <c r="A7" s="122" t="s">
        <v>20</v>
      </c>
      <c r="B7" s="276">
        <v>1</v>
      </c>
      <c r="C7" s="268">
        <v>1</v>
      </c>
      <c r="D7" s="267">
        <f>C7/B7*100</f>
        <v>100</v>
      </c>
      <c r="E7" s="268">
        <v>0</v>
      </c>
      <c r="F7" s="267" t="s">
        <v>52</v>
      </c>
      <c r="G7" s="268">
        <v>0</v>
      </c>
      <c r="H7" s="271" t="s">
        <v>52</v>
      </c>
      <c r="I7" s="268">
        <v>0</v>
      </c>
      <c r="J7" s="271" t="s">
        <v>52</v>
      </c>
      <c r="K7" s="268">
        <v>0</v>
      </c>
      <c r="L7" s="268">
        <v>0</v>
      </c>
      <c r="M7" s="268">
        <v>0</v>
      </c>
      <c r="N7" s="268">
        <v>0</v>
      </c>
      <c r="O7" s="268">
        <v>1</v>
      </c>
      <c r="P7" s="269">
        <v>0</v>
      </c>
    </row>
    <row r="8" spans="1:17" s="13" customFormat="1" ht="20.100000000000001" customHeight="1" x14ac:dyDescent="0.2">
      <c r="A8" s="122" t="s">
        <v>21</v>
      </c>
      <c r="B8" s="276">
        <v>2</v>
      </c>
      <c r="C8" s="268">
        <v>1</v>
      </c>
      <c r="D8" s="267">
        <f>C8/B8*100</f>
        <v>50</v>
      </c>
      <c r="E8" s="268">
        <v>1</v>
      </c>
      <c r="F8" s="267">
        <f>E8/B8*100</f>
        <v>50</v>
      </c>
      <c r="G8" s="268">
        <v>0</v>
      </c>
      <c r="H8" s="271" t="s">
        <v>52</v>
      </c>
      <c r="I8" s="268">
        <v>0</v>
      </c>
      <c r="J8" s="271" t="s">
        <v>52</v>
      </c>
      <c r="K8" s="268">
        <v>0</v>
      </c>
      <c r="L8" s="268">
        <v>0</v>
      </c>
      <c r="M8" s="268">
        <v>1</v>
      </c>
      <c r="N8" s="268">
        <v>0</v>
      </c>
      <c r="O8" s="268">
        <v>1</v>
      </c>
      <c r="P8" s="269">
        <v>1</v>
      </c>
    </row>
    <row r="9" spans="1:17" s="13" customFormat="1" ht="20.100000000000001" customHeight="1" x14ac:dyDescent="0.2">
      <c r="A9" s="122" t="s">
        <v>22</v>
      </c>
      <c r="B9" s="276">
        <v>3</v>
      </c>
      <c r="C9" s="268">
        <v>0</v>
      </c>
      <c r="D9" s="267" t="s">
        <v>270</v>
      </c>
      <c r="E9" s="268">
        <v>3</v>
      </c>
      <c r="F9" s="267">
        <f>E9/B9*100</f>
        <v>100</v>
      </c>
      <c r="G9" s="268">
        <v>0</v>
      </c>
      <c r="H9" s="271" t="s">
        <v>52</v>
      </c>
      <c r="I9" s="268">
        <v>0</v>
      </c>
      <c r="J9" s="271" t="s">
        <v>52</v>
      </c>
      <c r="K9" s="268">
        <v>0</v>
      </c>
      <c r="L9" s="268">
        <v>0</v>
      </c>
      <c r="M9" s="268">
        <v>1</v>
      </c>
      <c r="N9" s="268">
        <v>0</v>
      </c>
      <c r="O9" s="268">
        <v>3</v>
      </c>
      <c r="P9" s="269">
        <v>0</v>
      </c>
    </row>
    <row r="10" spans="1:17" s="13" customFormat="1" ht="20.100000000000001" customHeight="1" x14ac:dyDescent="0.2">
      <c r="A10" s="122" t="s">
        <v>23</v>
      </c>
      <c r="B10" s="276">
        <v>2</v>
      </c>
      <c r="C10" s="268">
        <v>0</v>
      </c>
      <c r="D10" s="267" t="s">
        <v>270</v>
      </c>
      <c r="E10" s="268">
        <v>2</v>
      </c>
      <c r="F10" s="267">
        <f>E10/B10*100</f>
        <v>100</v>
      </c>
      <c r="G10" s="268">
        <v>0</v>
      </c>
      <c r="H10" s="271" t="s">
        <v>52</v>
      </c>
      <c r="I10" s="268">
        <v>0</v>
      </c>
      <c r="J10" s="271" t="s">
        <v>52</v>
      </c>
      <c r="K10" s="268">
        <v>0</v>
      </c>
      <c r="L10" s="268">
        <v>0</v>
      </c>
      <c r="M10" s="268">
        <v>1</v>
      </c>
      <c r="N10" s="268">
        <v>0</v>
      </c>
      <c r="O10" s="268">
        <v>0</v>
      </c>
      <c r="P10" s="269">
        <v>0</v>
      </c>
    </row>
    <row r="11" spans="1:17" s="13" customFormat="1" ht="20.100000000000001" customHeight="1" x14ac:dyDescent="0.2">
      <c r="A11" s="122" t="s">
        <v>12</v>
      </c>
      <c r="B11" s="276">
        <v>2</v>
      </c>
      <c r="C11" s="268">
        <v>0</v>
      </c>
      <c r="D11" s="267" t="s">
        <v>270</v>
      </c>
      <c r="E11" s="268">
        <v>1</v>
      </c>
      <c r="F11" s="267">
        <f>E11/B11*100</f>
        <v>50</v>
      </c>
      <c r="G11" s="268">
        <v>0</v>
      </c>
      <c r="H11" s="271" t="s">
        <v>52</v>
      </c>
      <c r="I11" s="268">
        <v>0</v>
      </c>
      <c r="J11" s="271" t="s">
        <v>52</v>
      </c>
      <c r="K11" s="268">
        <v>0</v>
      </c>
      <c r="L11" s="268">
        <v>0</v>
      </c>
      <c r="M11" s="268">
        <v>0</v>
      </c>
      <c r="N11" s="268">
        <v>0</v>
      </c>
      <c r="O11" s="268">
        <v>2</v>
      </c>
      <c r="P11" s="269">
        <v>0</v>
      </c>
    </row>
    <row r="12" spans="1:17" s="13" customFormat="1" ht="20.100000000000001" customHeight="1" x14ac:dyDescent="0.2">
      <c r="A12" s="128" t="s">
        <v>13</v>
      </c>
      <c r="B12" s="277">
        <v>0</v>
      </c>
      <c r="C12" s="278">
        <v>0</v>
      </c>
      <c r="D12" s="279" t="s">
        <v>270</v>
      </c>
      <c r="E12" s="278">
        <v>0</v>
      </c>
      <c r="F12" s="279" t="s">
        <v>52</v>
      </c>
      <c r="G12" s="278">
        <v>0</v>
      </c>
      <c r="H12" s="271" t="s">
        <v>52</v>
      </c>
      <c r="I12" s="278">
        <v>0</v>
      </c>
      <c r="J12" s="467" t="s">
        <v>52</v>
      </c>
      <c r="K12" s="278">
        <v>0</v>
      </c>
      <c r="L12" s="278">
        <v>0</v>
      </c>
      <c r="M12" s="278">
        <v>0</v>
      </c>
      <c r="N12" s="278">
        <v>0</v>
      </c>
      <c r="O12" s="278">
        <v>0</v>
      </c>
      <c r="P12" s="280">
        <v>0</v>
      </c>
    </row>
    <row r="13" spans="1:17" s="13" customFormat="1" ht="20.100000000000001" customHeight="1" thickBot="1" x14ac:dyDescent="0.25">
      <c r="A13" s="245" t="s">
        <v>181</v>
      </c>
      <c r="B13" s="523">
        <v>0</v>
      </c>
      <c r="C13" s="273">
        <v>0</v>
      </c>
      <c r="D13" s="279" t="s">
        <v>52</v>
      </c>
      <c r="E13" s="273">
        <v>0</v>
      </c>
      <c r="F13" s="279" t="s">
        <v>270</v>
      </c>
      <c r="G13" s="273">
        <v>0</v>
      </c>
      <c r="H13" s="271" t="s">
        <v>52</v>
      </c>
      <c r="I13" s="273">
        <v>0</v>
      </c>
      <c r="J13" s="284"/>
      <c r="K13" s="278">
        <v>0</v>
      </c>
      <c r="L13" s="278">
        <v>0</v>
      </c>
      <c r="M13" s="278">
        <v>0</v>
      </c>
      <c r="N13" s="278">
        <v>0</v>
      </c>
      <c r="O13" s="278">
        <v>0</v>
      </c>
      <c r="P13" s="280">
        <v>0</v>
      </c>
    </row>
    <row r="14" spans="1:17" ht="24" customHeight="1" thickTop="1" thickBot="1" x14ac:dyDescent="0.25">
      <c r="A14" s="133" t="s">
        <v>14</v>
      </c>
      <c r="B14" s="265">
        <f>SUM(B5:B13)</f>
        <v>16</v>
      </c>
      <c r="C14" s="265">
        <f>SUM(C5:C13)</f>
        <v>6</v>
      </c>
      <c r="D14" s="282">
        <f>C14/B14*100</f>
        <v>37.5</v>
      </c>
      <c r="E14" s="265">
        <f>SUM(E5:E13)</f>
        <v>9</v>
      </c>
      <c r="F14" s="282">
        <f>E14/B14*100</f>
        <v>56.25</v>
      </c>
      <c r="G14" s="265">
        <f>SUM(G5:G13)</f>
        <v>0</v>
      </c>
      <c r="H14" s="282" t="s">
        <v>52</v>
      </c>
      <c r="I14" s="265">
        <f>SUM(I5:I13)</f>
        <v>0</v>
      </c>
      <c r="J14" s="282" t="s">
        <v>52</v>
      </c>
      <c r="K14" s="265">
        <f t="shared" ref="K14:P14" si="0">SUM(K5:K13)</f>
        <v>0</v>
      </c>
      <c r="L14" s="265">
        <f t="shared" si="0"/>
        <v>1</v>
      </c>
      <c r="M14" s="265">
        <f t="shared" si="0"/>
        <v>4</v>
      </c>
      <c r="N14" s="265">
        <f>SUM(N5:N13)</f>
        <v>0</v>
      </c>
      <c r="O14" s="265">
        <f t="shared" si="0"/>
        <v>11</v>
      </c>
      <c r="P14" s="283">
        <f t="shared" si="0"/>
        <v>1</v>
      </c>
      <c r="Q14" s="2"/>
    </row>
    <row r="15" spans="1:17" ht="13.5" thickTop="1" x14ac:dyDescent="0.2">
      <c r="B15" s="44"/>
      <c r="C15" s="44"/>
      <c r="D15" s="46"/>
      <c r="F15" s="458"/>
      <c r="G15" s="2"/>
      <c r="H15" s="458"/>
      <c r="I15" s="2"/>
      <c r="J15" s="458"/>
    </row>
    <row r="16" spans="1:17" x14ac:dyDescent="0.2">
      <c r="B16" s="19"/>
      <c r="C16" s="19"/>
      <c r="D16" s="19"/>
      <c r="E16" s="19"/>
      <c r="F16" s="19"/>
      <c r="G16" s="19"/>
      <c r="H16" s="19"/>
      <c r="I16" s="19"/>
      <c r="J16" s="19"/>
      <c r="K16" s="19"/>
      <c r="L16" s="19"/>
      <c r="M16" s="19"/>
      <c r="N16" s="19"/>
      <c r="O16" s="19"/>
      <c r="P16" s="19"/>
    </row>
  </sheetData>
  <mergeCells count="7">
    <mergeCell ref="A1:P1"/>
    <mergeCell ref="C3:J3"/>
    <mergeCell ref="K3:N3"/>
    <mergeCell ref="A3:A4"/>
    <mergeCell ref="B3:B4"/>
    <mergeCell ref="O3:P3"/>
    <mergeCell ref="A2:P2"/>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53"/>
  <sheetViews>
    <sheetView topLeftCell="A28" zoomScaleNormal="100" workbookViewId="0">
      <selection activeCell="F36" sqref="F36"/>
    </sheetView>
  </sheetViews>
  <sheetFormatPr defaultColWidth="9.140625" defaultRowHeight="12.75" x14ac:dyDescent="0.2"/>
  <cols>
    <col min="1" max="1" width="12.7109375" style="791" customWidth="1"/>
    <col min="2" max="8" width="10.7109375" style="791" customWidth="1"/>
    <col min="9" max="16384" width="9.140625" style="791"/>
  </cols>
  <sheetData>
    <row r="1" spans="1:8" ht="15.95" customHeight="1" x14ac:dyDescent="0.2">
      <c r="A1" s="976" t="s">
        <v>0</v>
      </c>
      <c r="B1" s="976"/>
      <c r="C1" s="976"/>
      <c r="D1" s="976"/>
      <c r="E1" s="976"/>
      <c r="F1" s="976"/>
      <c r="G1" s="976"/>
      <c r="H1" s="976"/>
    </row>
    <row r="2" spans="1:8" ht="15.95" customHeight="1" x14ac:dyDescent="0.2">
      <c r="A2" s="976" t="s">
        <v>2</v>
      </c>
      <c r="B2" s="976"/>
      <c r="C2" s="976"/>
      <c r="D2" s="976"/>
      <c r="E2" s="976"/>
      <c r="F2" s="976"/>
      <c r="G2" s="976"/>
      <c r="H2" s="976"/>
    </row>
    <row r="3" spans="1:8" ht="15.95" customHeight="1" thickBot="1" x14ac:dyDescent="0.25">
      <c r="A3" s="977"/>
      <c r="B3" s="977"/>
      <c r="C3" s="977"/>
      <c r="D3" s="977"/>
      <c r="E3" s="977"/>
      <c r="F3" s="977"/>
      <c r="G3" s="977"/>
      <c r="H3" s="977"/>
    </row>
    <row r="4" spans="1:8" ht="15.95" customHeight="1" thickTop="1" x14ac:dyDescent="0.2">
      <c r="A4" s="978" t="s">
        <v>3</v>
      </c>
      <c r="B4" s="981" t="s">
        <v>15</v>
      </c>
      <c r="C4" s="984" t="s">
        <v>5</v>
      </c>
      <c r="D4" s="984"/>
      <c r="E4" s="984"/>
      <c r="F4" s="984"/>
      <c r="G4" s="984"/>
      <c r="H4" s="985"/>
    </row>
    <row r="5" spans="1:8" ht="15.95" customHeight="1" x14ac:dyDescent="0.2">
      <c r="A5" s="979"/>
      <c r="B5" s="982"/>
      <c r="C5" s="986" t="s">
        <v>8</v>
      </c>
      <c r="D5" s="986"/>
      <c r="E5" s="986" t="s">
        <v>16</v>
      </c>
      <c r="F5" s="986"/>
      <c r="G5" s="986" t="s">
        <v>17</v>
      </c>
      <c r="H5" s="988"/>
    </row>
    <row r="6" spans="1:8" ht="15.95" customHeight="1" thickBot="1" x14ac:dyDescent="0.25">
      <c r="A6" s="980"/>
      <c r="B6" s="983"/>
      <c r="C6" s="792" t="s">
        <v>10</v>
      </c>
      <c r="D6" s="792" t="s">
        <v>11</v>
      </c>
      <c r="E6" s="792" t="s">
        <v>10</v>
      </c>
      <c r="F6" s="792" t="s">
        <v>11</v>
      </c>
      <c r="G6" s="792" t="s">
        <v>10</v>
      </c>
      <c r="H6" s="793" t="s">
        <v>11</v>
      </c>
    </row>
    <row r="7" spans="1:8" ht="15.95" customHeight="1" thickTop="1" x14ac:dyDescent="0.2">
      <c r="A7" s="987" t="s">
        <v>18</v>
      </c>
      <c r="B7" s="794">
        <v>2013</v>
      </c>
      <c r="C7" s="795">
        <v>5609</v>
      </c>
      <c r="D7" s="795">
        <v>6245</v>
      </c>
      <c r="E7" s="795">
        <v>5724</v>
      </c>
      <c r="F7" s="795">
        <v>6354</v>
      </c>
      <c r="G7" s="795">
        <v>3242</v>
      </c>
      <c r="H7" s="796">
        <v>4054</v>
      </c>
    </row>
    <row r="8" spans="1:8" ht="15.95" customHeight="1" x14ac:dyDescent="0.2">
      <c r="A8" s="979"/>
      <c r="B8" s="794">
        <v>2014</v>
      </c>
      <c r="C8" s="797">
        <v>5283</v>
      </c>
      <c r="D8" s="797">
        <v>5930</v>
      </c>
      <c r="E8" s="797">
        <v>5657</v>
      </c>
      <c r="F8" s="797">
        <v>6281</v>
      </c>
      <c r="G8" s="797">
        <v>2868</v>
      </c>
      <c r="H8" s="798">
        <v>3703</v>
      </c>
    </row>
    <row r="9" spans="1:8" ht="15.95" customHeight="1" x14ac:dyDescent="0.2">
      <c r="A9" s="979"/>
      <c r="B9" s="794">
        <v>2015</v>
      </c>
      <c r="C9" s="797">
        <v>4957</v>
      </c>
      <c r="D9" s="797">
        <v>5511</v>
      </c>
      <c r="E9" s="797">
        <v>5030</v>
      </c>
      <c r="F9" s="797">
        <v>5644</v>
      </c>
      <c r="G9" s="797">
        <v>2795</v>
      </c>
      <c r="H9" s="798">
        <v>3570</v>
      </c>
    </row>
    <row r="10" spans="1:8" ht="15.95" customHeight="1" x14ac:dyDescent="0.2">
      <c r="A10" s="979"/>
      <c r="B10" s="794">
        <v>2016</v>
      </c>
      <c r="C10" s="797">
        <v>4674</v>
      </c>
      <c r="D10" s="797">
        <v>5140</v>
      </c>
      <c r="E10" s="797">
        <v>4800</v>
      </c>
      <c r="F10" s="797">
        <v>5288</v>
      </c>
      <c r="G10" s="797">
        <v>2669</v>
      </c>
      <c r="H10" s="798">
        <v>3422</v>
      </c>
    </row>
    <row r="11" spans="1:8" ht="15.95" customHeight="1" x14ac:dyDescent="0.2">
      <c r="A11" s="979"/>
      <c r="B11" s="794">
        <v>2017</v>
      </c>
      <c r="C11" s="797">
        <v>4421</v>
      </c>
      <c r="D11" s="797">
        <v>4834</v>
      </c>
      <c r="E11" s="797">
        <v>4556</v>
      </c>
      <c r="F11" s="797">
        <v>4995</v>
      </c>
      <c r="G11" s="797">
        <v>2534</v>
      </c>
      <c r="H11" s="798">
        <v>3261</v>
      </c>
    </row>
    <row r="12" spans="1:8" ht="15.95" customHeight="1" x14ac:dyDescent="0.2">
      <c r="A12" s="979" t="s">
        <v>19</v>
      </c>
      <c r="B12" s="794">
        <v>2013</v>
      </c>
      <c r="C12" s="795">
        <v>3943</v>
      </c>
      <c r="D12" s="795">
        <v>4401</v>
      </c>
      <c r="E12" s="795">
        <v>3979</v>
      </c>
      <c r="F12" s="795">
        <v>4429</v>
      </c>
      <c r="G12" s="795">
        <v>1693</v>
      </c>
      <c r="H12" s="796">
        <v>2183</v>
      </c>
    </row>
    <row r="13" spans="1:8" ht="15.95" customHeight="1" x14ac:dyDescent="0.2">
      <c r="A13" s="979"/>
      <c r="B13" s="794">
        <v>2014</v>
      </c>
      <c r="C13" s="797">
        <v>3981</v>
      </c>
      <c r="D13" s="797">
        <v>4396</v>
      </c>
      <c r="E13" s="797">
        <v>4009</v>
      </c>
      <c r="F13" s="797">
        <v>4426</v>
      </c>
      <c r="G13" s="797">
        <v>1665</v>
      </c>
      <c r="H13" s="798">
        <v>2153</v>
      </c>
    </row>
    <row r="14" spans="1:8" ht="15.95" customHeight="1" x14ac:dyDescent="0.2">
      <c r="A14" s="979"/>
      <c r="B14" s="794">
        <v>2015</v>
      </c>
      <c r="C14" s="797">
        <v>3467</v>
      </c>
      <c r="D14" s="797">
        <v>3824</v>
      </c>
      <c r="E14" s="797">
        <v>3291</v>
      </c>
      <c r="F14" s="797">
        <v>3657</v>
      </c>
      <c r="G14" s="797">
        <v>1841</v>
      </c>
      <c r="H14" s="798">
        <v>2320</v>
      </c>
    </row>
    <row r="15" spans="1:8" ht="15.95" customHeight="1" x14ac:dyDescent="0.2">
      <c r="A15" s="979"/>
      <c r="B15" s="794">
        <v>2016</v>
      </c>
      <c r="C15" s="797">
        <v>3161</v>
      </c>
      <c r="D15" s="797">
        <v>3448</v>
      </c>
      <c r="E15" s="797">
        <v>3097</v>
      </c>
      <c r="F15" s="797">
        <v>3364</v>
      </c>
      <c r="G15" s="797">
        <v>1905</v>
      </c>
      <c r="H15" s="798">
        <v>2404</v>
      </c>
    </row>
    <row r="16" spans="1:8" ht="15.95" customHeight="1" x14ac:dyDescent="0.2">
      <c r="A16" s="979"/>
      <c r="B16" s="794">
        <v>2017</v>
      </c>
      <c r="C16" s="797">
        <v>3235</v>
      </c>
      <c r="D16" s="797">
        <v>3555</v>
      </c>
      <c r="E16" s="797">
        <v>3146</v>
      </c>
      <c r="F16" s="797">
        <v>3407</v>
      </c>
      <c r="G16" s="797">
        <v>1994</v>
      </c>
      <c r="H16" s="798">
        <v>2552</v>
      </c>
    </row>
    <row r="17" spans="1:8" ht="15.95" customHeight="1" x14ac:dyDescent="0.2">
      <c r="A17" s="979" t="s">
        <v>20</v>
      </c>
      <c r="B17" s="794">
        <v>2013</v>
      </c>
      <c r="C17" s="795">
        <v>3458</v>
      </c>
      <c r="D17" s="795">
        <v>3862</v>
      </c>
      <c r="E17" s="795">
        <v>3572</v>
      </c>
      <c r="F17" s="795">
        <v>3947</v>
      </c>
      <c r="G17" s="795">
        <v>1541</v>
      </c>
      <c r="H17" s="796">
        <v>1884</v>
      </c>
    </row>
    <row r="18" spans="1:8" ht="15.95" customHeight="1" x14ac:dyDescent="0.2">
      <c r="A18" s="979"/>
      <c r="B18" s="799">
        <v>2014</v>
      </c>
      <c r="C18" s="800">
        <v>3162</v>
      </c>
      <c r="D18" s="800">
        <v>3482</v>
      </c>
      <c r="E18" s="800">
        <v>3341</v>
      </c>
      <c r="F18" s="800">
        <v>3674</v>
      </c>
      <c r="G18" s="800">
        <v>1362</v>
      </c>
      <c r="H18" s="801">
        <v>1692</v>
      </c>
    </row>
    <row r="19" spans="1:8" ht="15.95" customHeight="1" x14ac:dyDescent="0.2">
      <c r="A19" s="979"/>
      <c r="B19" s="799">
        <v>2015</v>
      </c>
      <c r="C19" s="800">
        <v>2738</v>
      </c>
      <c r="D19" s="800">
        <v>3024</v>
      </c>
      <c r="E19" s="800">
        <v>2699</v>
      </c>
      <c r="F19" s="800">
        <v>2979</v>
      </c>
      <c r="G19" s="800">
        <v>1401</v>
      </c>
      <c r="H19" s="801">
        <v>1737</v>
      </c>
    </row>
    <row r="20" spans="1:8" ht="15.95" customHeight="1" x14ac:dyDescent="0.2">
      <c r="A20" s="979"/>
      <c r="B20" s="799">
        <v>2016</v>
      </c>
      <c r="C20" s="800">
        <v>2579</v>
      </c>
      <c r="D20" s="800">
        <v>2820</v>
      </c>
      <c r="E20" s="800">
        <v>2606</v>
      </c>
      <c r="F20" s="800">
        <v>2844</v>
      </c>
      <c r="G20" s="800">
        <v>1374</v>
      </c>
      <c r="H20" s="801">
        <v>1713</v>
      </c>
    </row>
    <row r="21" spans="1:8" ht="15.95" customHeight="1" x14ac:dyDescent="0.2">
      <c r="A21" s="979"/>
      <c r="B21" s="794">
        <v>2017</v>
      </c>
      <c r="C21" s="800">
        <v>2650</v>
      </c>
      <c r="D21" s="800">
        <v>2863</v>
      </c>
      <c r="E21" s="800">
        <v>2555</v>
      </c>
      <c r="F21" s="800">
        <v>2757</v>
      </c>
      <c r="G21" s="800">
        <v>1469</v>
      </c>
      <c r="H21" s="801">
        <v>1819</v>
      </c>
    </row>
    <row r="22" spans="1:8" ht="15.95" customHeight="1" x14ac:dyDescent="0.2">
      <c r="A22" s="987" t="s">
        <v>21</v>
      </c>
      <c r="B22" s="794">
        <v>2013</v>
      </c>
      <c r="C22" s="795">
        <v>3772</v>
      </c>
      <c r="D22" s="795">
        <v>4276</v>
      </c>
      <c r="E22" s="795">
        <v>3798</v>
      </c>
      <c r="F22" s="795">
        <v>4404</v>
      </c>
      <c r="G22" s="795">
        <v>1407</v>
      </c>
      <c r="H22" s="796">
        <v>1853</v>
      </c>
    </row>
    <row r="23" spans="1:8" ht="15.95" customHeight="1" x14ac:dyDescent="0.2">
      <c r="A23" s="979"/>
      <c r="B23" s="802">
        <v>2014</v>
      </c>
      <c r="C23" s="797">
        <v>3519</v>
      </c>
      <c r="D23" s="797">
        <v>3981</v>
      </c>
      <c r="E23" s="797">
        <v>3530</v>
      </c>
      <c r="F23" s="797">
        <v>4006</v>
      </c>
      <c r="G23" s="797">
        <v>1396</v>
      </c>
      <c r="H23" s="798">
        <v>1828</v>
      </c>
    </row>
    <row r="24" spans="1:8" ht="15.95" customHeight="1" x14ac:dyDescent="0.2">
      <c r="A24" s="979"/>
      <c r="B24" s="802">
        <v>2015</v>
      </c>
      <c r="C24" s="797">
        <v>3188</v>
      </c>
      <c r="D24" s="797">
        <v>3577</v>
      </c>
      <c r="E24" s="797">
        <v>3265</v>
      </c>
      <c r="F24" s="797">
        <v>3655</v>
      </c>
      <c r="G24" s="797">
        <v>1319</v>
      </c>
      <c r="H24" s="798">
        <v>1750</v>
      </c>
    </row>
    <row r="25" spans="1:8" ht="15.95" customHeight="1" x14ac:dyDescent="0.2">
      <c r="A25" s="979"/>
      <c r="B25" s="802">
        <v>2016</v>
      </c>
      <c r="C25" s="797">
        <v>3649</v>
      </c>
      <c r="D25" s="797">
        <v>4284</v>
      </c>
      <c r="E25" s="797">
        <v>3124</v>
      </c>
      <c r="F25" s="797">
        <v>3513</v>
      </c>
      <c r="G25" s="797">
        <v>1279</v>
      </c>
      <c r="H25" s="798">
        <v>1683</v>
      </c>
    </row>
    <row r="26" spans="1:8" ht="15.95" customHeight="1" x14ac:dyDescent="0.2">
      <c r="A26" s="979"/>
      <c r="B26" s="794">
        <v>2017</v>
      </c>
      <c r="C26" s="797">
        <v>2894</v>
      </c>
      <c r="D26" s="797">
        <v>3247</v>
      </c>
      <c r="E26" s="797">
        <v>2899</v>
      </c>
      <c r="F26" s="797">
        <v>3264</v>
      </c>
      <c r="G26" s="797">
        <v>1274</v>
      </c>
      <c r="H26" s="798">
        <v>1666</v>
      </c>
    </row>
    <row r="27" spans="1:8" ht="15.95" customHeight="1" x14ac:dyDescent="0.2">
      <c r="A27" s="979" t="s">
        <v>22</v>
      </c>
      <c r="B27" s="803">
        <v>2013</v>
      </c>
      <c r="C27" s="795">
        <v>4176</v>
      </c>
      <c r="D27" s="795">
        <v>4679</v>
      </c>
      <c r="E27" s="795">
        <v>4144</v>
      </c>
      <c r="F27" s="795">
        <v>4621</v>
      </c>
      <c r="G27" s="795">
        <v>2111</v>
      </c>
      <c r="H27" s="796">
        <v>2606</v>
      </c>
    </row>
    <row r="28" spans="1:8" ht="15.95" customHeight="1" x14ac:dyDescent="0.2">
      <c r="A28" s="979"/>
      <c r="B28" s="802">
        <v>2014</v>
      </c>
      <c r="C28" s="797">
        <v>3852</v>
      </c>
      <c r="D28" s="797">
        <v>4252</v>
      </c>
      <c r="E28" s="797">
        <v>4032</v>
      </c>
      <c r="F28" s="797">
        <v>4536</v>
      </c>
      <c r="G28" s="797">
        <v>1931</v>
      </c>
      <c r="H28" s="798">
        <v>2322</v>
      </c>
    </row>
    <row r="29" spans="1:8" ht="15.95" customHeight="1" x14ac:dyDescent="0.2">
      <c r="A29" s="979"/>
      <c r="B29" s="802">
        <v>2015</v>
      </c>
      <c r="C29" s="797">
        <v>3320</v>
      </c>
      <c r="D29" s="797">
        <v>3623</v>
      </c>
      <c r="E29" s="797">
        <v>3590</v>
      </c>
      <c r="F29" s="797">
        <v>3983</v>
      </c>
      <c r="G29" s="797">
        <v>1661</v>
      </c>
      <c r="H29" s="798">
        <v>1962</v>
      </c>
    </row>
    <row r="30" spans="1:8" ht="15.95" customHeight="1" x14ac:dyDescent="0.2">
      <c r="A30" s="979"/>
      <c r="B30" s="802">
        <v>2016</v>
      </c>
      <c r="C30" s="797">
        <v>3049</v>
      </c>
      <c r="D30" s="797">
        <v>3330</v>
      </c>
      <c r="E30" s="797">
        <v>3239</v>
      </c>
      <c r="F30" s="797">
        <v>3563</v>
      </c>
      <c r="G30" s="797">
        <v>1471</v>
      </c>
      <c r="H30" s="798">
        <v>1729</v>
      </c>
    </row>
    <row r="31" spans="1:8" ht="15.95" customHeight="1" x14ac:dyDescent="0.2">
      <c r="A31" s="979"/>
      <c r="B31" s="794">
        <v>2017</v>
      </c>
      <c r="C31" s="797">
        <v>3039</v>
      </c>
      <c r="D31" s="797">
        <v>3258</v>
      </c>
      <c r="E31" s="797">
        <v>3053</v>
      </c>
      <c r="F31" s="797">
        <v>3304</v>
      </c>
      <c r="G31" s="797">
        <v>1457</v>
      </c>
      <c r="H31" s="798">
        <v>1683</v>
      </c>
    </row>
    <row r="32" spans="1:8" ht="15.95" customHeight="1" x14ac:dyDescent="0.2">
      <c r="A32" s="979" t="s">
        <v>23</v>
      </c>
      <c r="B32" s="803">
        <v>2013</v>
      </c>
      <c r="C32" s="795">
        <v>5347</v>
      </c>
      <c r="D32" s="795">
        <v>6328</v>
      </c>
      <c r="E32" s="795">
        <v>5410</v>
      </c>
      <c r="F32" s="795">
        <v>6554</v>
      </c>
      <c r="G32" s="795">
        <v>1609</v>
      </c>
      <c r="H32" s="796">
        <v>2296</v>
      </c>
    </row>
    <row r="33" spans="1:8" ht="15.95" customHeight="1" x14ac:dyDescent="0.2">
      <c r="A33" s="979"/>
      <c r="B33" s="804">
        <v>2014</v>
      </c>
      <c r="C33" s="800">
        <v>4969</v>
      </c>
      <c r="D33" s="800">
        <v>5834</v>
      </c>
      <c r="E33" s="800">
        <v>5129</v>
      </c>
      <c r="F33" s="800">
        <v>6112</v>
      </c>
      <c r="G33" s="800">
        <v>1449</v>
      </c>
      <c r="H33" s="801">
        <v>2018</v>
      </c>
    </row>
    <row r="34" spans="1:8" ht="15.95" customHeight="1" x14ac:dyDescent="0.2">
      <c r="A34" s="979"/>
      <c r="B34" s="804">
        <v>2015</v>
      </c>
      <c r="C34" s="800">
        <v>4469</v>
      </c>
      <c r="D34" s="800">
        <v>5231</v>
      </c>
      <c r="E34" s="800">
        <v>4463</v>
      </c>
      <c r="F34" s="800">
        <v>5311</v>
      </c>
      <c r="G34" s="800">
        <v>1455</v>
      </c>
      <c r="H34" s="801">
        <v>1938</v>
      </c>
    </row>
    <row r="35" spans="1:8" ht="15.95" customHeight="1" x14ac:dyDescent="0.2">
      <c r="A35" s="979"/>
      <c r="B35" s="804">
        <v>2016</v>
      </c>
      <c r="C35" s="800">
        <v>4056</v>
      </c>
      <c r="D35" s="800">
        <v>4733</v>
      </c>
      <c r="E35" s="800">
        <v>4181</v>
      </c>
      <c r="F35" s="800">
        <v>4936</v>
      </c>
      <c r="G35" s="800">
        <v>1330</v>
      </c>
      <c r="H35" s="801">
        <v>1735</v>
      </c>
    </row>
    <row r="36" spans="1:8" ht="15.95" customHeight="1" x14ac:dyDescent="0.2">
      <c r="A36" s="979"/>
      <c r="B36" s="794">
        <v>2017</v>
      </c>
      <c r="C36" s="800">
        <v>3975</v>
      </c>
      <c r="D36" s="800">
        <v>4558</v>
      </c>
      <c r="E36" s="800">
        <v>3968</v>
      </c>
      <c r="F36" s="800">
        <v>4587</v>
      </c>
      <c r="G36" s="800">
        <v>1337</v>
      </c>
      <c r="H36" s="801">
        <v>1706</v>
      </c>
    </row>
    <row r="37" spans="1:8" ht="15.95" customHeight="1" x14ac:dyDescent="0.2">
      <c r="A37" s="987" t="s">
        <v>12</v>
      </c>
      <c r="B37" s="803">
        <v>2013</v>
      </c>
      <c r="C37" s="795">
        <v>4902</v>
      </c>
      <c r="D37" s="795">
        <v>6042</v>
      </c>
      <c r="E37" s="795">
        <v>4862</v>
      </c>
      <c r="F37" s="795">
        <v>6024</v>
      </c>
      <c r="G37" s="795">
        <v>1924</v>
      </c>
      <c r="H37" s="796">
        <v>2539</v>
      </c>
    </row>
    <row r="38" spans="1:8" ht="15.95" customHeight="1" x14ac:dyDescent="0.2">
      <c r="A38" s="979"/>
      <c r="B38" s="803">
        <v>2014</v>
      </c>
      <c r="C38" s="795">
        <v>4862</v>
      </c>
      <c r="D38" s="795">
        <v>6033</v>
      </c>
      <c r="E38" s="795">
        <v>4767</v>
      </c>
      <c r="F38" s="795">
        <v>5948</v>
      </c>
      <c r="G38" s="795">
        <v>2019</v>
      </c>
      <c r="H38" s="796">
        <v>2624</v>
      </c>
    </row>
    <row r="39" spans="1:8" ht="15.95" customHeight="1" x14ac:dyDescent="0.2">
      <c r="A39" s="979"/>
      <c r="B39" s="803">
        <v>2015</v>
      </c>
      <c r="C39" s="795">
        <v>4364</v>
      </c>
      <c r="D39" s="795">
        <v>5449</v>
      </c>
      <c r="E39" s="795">
        <v>4348</v>
      </c>
      <c r="F39" s="795">
        <v>5431</v>
      </c>
      <c r="G39" s="795">
        <v>2035</v>
      </c>
      <c r="H39" s="796">
        <v>2642</v>
      </c>
    </row>
    <row r="40" spans="1:8" ht="15.95" customHeight="1" x14ac:dyDescent="0.2">
      <c r="A40" s="979"/>
      <c r="B40" s="803">
        <v>2016</v>
      </c>
      <c r="C40" s="795">
        <v>4022</v>
      </c>
      <c r="D40" s="795">
        <v>4831</v>
      </c>
      <c r="E40" s="795">
        <v>3963</v>
      </c>
      <c r="F40" s="795">
        <v>4771</v>
      </c>
      <c r="G40" s="795">
        <v>2094</v>
      </c>
      <c r="H40" s="796">
        <v>2702</v>
      </c>
    </row>
    <row r="41" spans="1:8" ht="15.95" customHeight="1" x14ac:dyDescent="0.2">
      <c r="A41" s="979"/>
      <c r="B41" s="803">
        <v>2017</v>
      </c>
      <c r="C41" s="795">
        <v>3728</v>
      </c>
      <c r="D41" s="795">
        <v>4583</v>
      </c>
      <c r="E41" s="795">
        <v>3656</v>
      </c>
      <c r="F41" s="795">
        <v>4453</v>
      </c>
      <c r="G41" s="795">
        <v>2166</v>
      </c>
      <c r="H41" s="796">
        <v>2832</v>
      </c>
    </row>
    <row r="42" spans="1:8" ht="15.95" customHeight="1" x14ac:dyDescent="0.2">
      <c r="A42" s="979" t="s">
        <v>13</v>
      </c>
      <c r="B42" s="803">
        <v>2013</v>
      </c>
      <c r="C42" s="795">
        <v>6621</v>
      </c>
      <c r="D42" s="795">
        <v>8352</v>
      </c>
      <c r="E42" s="795">
        <v>7058</v>
      </c>
      <c r="F42" s="795">
        <v>8903</v>
      </c>
      <c r="G42" s="795">
        <v>2539</v>
      </c>
      <c r="H42" s="796">
        <v>3500</v>
      </c>
    </row>
    <row r="43" spans="1:8" ht="15.95" customHeight="1" x14ac:dyDescent="0.2">
      <c r="A43" s="979"/>
      <c r="B43" s="805">
        <v>2014</v>
      </c>
      <c r="C43" s="806">
        <v>5986</v>
      </c>
      <c r="D43" s="806">
        <v>7499</v>
      </c>
      <c r="E43" s="806">
        <v>6259</v>
      </c>
      <c r="F43" s="806">
        <v>7917</v>
      </c>
      <c r="G43" s="806">
        <v>2266</v>
      </c>
      <c r="H43" s="807">
        <v>3082</v>
      </c>
    </row>
    <row r="44" spans="1:8" ht="15.95" customHeight="1" x14ac:dyDescent="0.2">
      <c r="A44" s="979"/>
      <c r="B44" s="805">
        <v>2015</v>
      </c>
      <c r="C44" s="806">
        <v>5619</v>
      </c>
      <c r="D44" s="806">
        <v>6797</v>
      </c>
      <c r="E44" s="806">
        <v>5721</v>
      </c>
      <c r="F44" s="806">
        <v>7001</v>
      </c>
      <c r="G44" s="806">
        <v>2164</v>
      </c>
      <c r="H44" s="807">
        <v>2878</v>
      </c>
    </row>
    <row r="45" spans="1:8" ht="15.95" customHeight="1" x14ac:dyDescent="0.2">
      <c r="A45" s="979"/>
      <c r="B45" s="805">
        <v>2016</v>
      </c>
      <c r="C45" s="806">
        <v>4861</v>
      </c>
      <c r="D45" s="806">
        <v>5749</v>
      </c>
      <c r="E45" s="806">
        <v>5134</v>
      </c>
      <c r="F45" s="806">
        <v>6087</v>
      </c>
      <c r="G45" s="806">
        <v>1891</v>
      </c>
      <c r="H45" s="807">
        <v>2540</v>
      </c>
    </row>
    <row r="46" spans="1:8" ht="15.95" customHeight="1" thickBot="1" x14ac:dyDescent="0.25">
      <c r="A46" s="989"/>
      <c r="B46" s="805">
        <v>2017</v>
      </c>
      <c r="C46" s="806">
        <v>4655</v>
      </c>
      <c r="D46" s="806">
        <v>5627</v>
      </c>
      <c r="E46" s="806">
        <v>4741</v>
      </c>
      <c r="F46" s="806">
        <v>5693</v>
      </c>
      <c r="G46" s="806">
        <v>1805</v>
      </c>
      <c r="H46" s="807">
        <v>2474</v>
      </c>
    </row>
    <row r="47" spans="1:8" ht="15.95" customHeight="1" thickTop="1" x14ac:dyDescent="0.2">
      <c r="A47" s="978" t="s">
        <v>14</v>
      </c>
      <c r="B47" s="808">
        <v>2013</v>
      </c>
      <c r="C47" s="809">
        <v>37828</v>
      </c>
      <c r="D47" s="809">
        <v>44185</v>
      </c>
      <c r="E47" s="809">
        <v>38547</v>
      </c>
      <c r="F47" s="809">
        <v>45236</v>
      </c>
      <c r="G47" s="809">
        <v>16066</v>
      </c>
      <c r="H47" s="810">
        <v>20915</v>
      </c>
    </row>
    <row r="48" spans="1:8" ht="15.95" customHeight="1" x14ac:dyDescent="0.2">
      <c r="A48" s="979"/>
      <c r="B48" s="811">
        <v>2014</v>
      </c>
      <c r="C48" s="812">
        <v>35614</v>
      </c>
      <c r="D48" s="812">
        <v>41407</v>
      </c>
      <c r="E48" s="812">
        <v>36724</v>
      </c>
      <c r="F48" s="812">
        <v>42900</v>
      </c>
      <c r="G48" s="812">
        <v>14956</v>
      </c>
      <c r="H48" s="813">
        <v>19422</v>
      </c>
    </row>
    <row r="49" spans="1:8" ht="15.95" customHeight="1" x14ac:dyDescent="0.2">
      <c r="A49" s="979"/>
      <c r="B49" s="811">
        <v>2015</v>
      </c>
      <c r="C49" s="812">
        <v>32122</v>
      </c>
      <c r="D49" s="812">
        <v>37036</v>
      </c>
      <c r="E49" s="812">
        <v>32407</v>
      </c>
      <c r="F49" s="812">
        <v>37661</v>
      </c>
      <c r="G49" s="812">
        <v>14671</v>
      </c>
      <c r="H49" s="813">
        <v>18797</v>
      </c>
    </row>
    <row r="50" spans="1:8" ht="15.95" customHeight="1" x14ac:dyDescent="0.2">
      <c r="A50" s="979"/>
      <c r="B50" s="811">
        <v>2016</v>
      </c>
      <c r="C50" s="812">
        <v>30051</v>
      </c>
      <c r="D50" s="812">
        <v>34335</v>
      </c>
      <c r="E50" s="812">
        <v>30144</v>
      </c>
      <c r="F50" s="812">
        <v>34366</v>
      </c>
      <c r="G50" s="812">
        <v>14013</v>
      </c>
      <c r="H50" s="813">
        <v>17928</v>
      </c>
    </row>
    <row r="51" spans="1:8" ht="15.95" customHeight="1" thickBot="1" x14ac:dyDescent="0.25">
      <c r="A51" s="980"/>
      <c r="B51" s="814">
        <v>2017</v>
      </c>
      <c r="C51" s="815">
        <v>28597</v>
      </c>
      <c r="D51" s="815">
        <v>32525</v>
      </c>
      <c r="E51" s="815">
        <v>28574</v>
      </c>
      <c r="F51" s="815">
        <v>32460</v>
      </c>
      <c r="G51" s="815">
        <v>14036</v>
      </c>
      <c r="H51" s="816">
        <v>17993</v>
      </c>
    </row>
    <row r="52" spans="1:8" ht="15.95" customHeight="1" thickTop="1" x14ac:dyDescent="0.2">
      <c r="A52" s="817"/>
      <c r="B52" s="817"/>
      <c r="C52" s="817"/>
      <c r="D52" s="817"/>
      <c r="E52" s="817"/>
      <c r="F52" s="817"/>
      <c r="G52" s="817"/>
    </row>
    <row r="53" spans="1:8" ht="15.95" customHeight="1" x14ac:dyDescent="0.2">
      <c r="B53" s="975" t="s">
        <v>243</v>
      </c>
      <c r="C53" s="975"/>
      <c r="D53" s="975"/>
      <c r="E53" s="818"/>
      <c r="F53" s="818"/>
      <c r="G53" s="818"/>
    </row>
  </sheetData>
  <mergeCells count="19">
    <mergeCell ref="A32:A36"/>
    <mergeCell ref="A37:A41"/>
    <mergeCell ref="A42:A46"/>
    <mergeCell ref="B53:D53"/>
    <mergeCell ref="A1:H1"/>
    <mergeCell ref="A2:H2"/>
    <mergeCell ref="A3:H3"/>
    <mergeCell ref="A4:A6"/>
    <mergeCell ref="B4:B6"/>
    <mergeCell ref="C4:H4"/>
    <mergeCell ref="C5:D5"/>
    <mergeCell ref="A22:A26"/>
    <mergeCell ref="A27:A31"/>
    <mergeCell ref="E5:F5"/>
    <mergeCell ref="G5:H5"/>
    <mergeCell ref="A7:A11"/>
    <mergeCell ref="A12:A16"/>
    <mergeCell ref="A17:A21"/>
    <mergeCell ref="A47:A51"/>
  </mergeCells>
  <printOptions horizontalCentered="1"/>
  <pageMargins left="0.9055118110236221" right="0.9055118110236221" top="0.78740157480314965" bottom="0.78740157480314965" header="0.31496062992125984" footer="0.31496062992125984"/>
  <pageSetup paperSize="9" scale="89" orientation="portrait"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
  <sheetViews>
    <sheetView zoomScaleNormal="100" zoomScaleSheetLayoutView="100" workbookViewId="0">
      <selection activeCell="B14" sqref="B14"/>
    </sheetView>
  </sheetViews>
  <sheetFormatPr defaultRowHeight="12.75" x14ac:dyDescent="0.2"/>
  <cols>
    <col min="1" max="1" width="10.7109375" customWidth="1"/>
    <col min="2" max="2" width="10" bestFit="1" customWidth="1"/>
    <col min="3" max="3" width="8.28515625" customWidth="1"/>
    <col min="4" max="4" width="6.28515625" customWidth="1"/>
    <col min="5" max="5" width="8.28515625" customWidth="1"/>
    <col min="6" max="6" width="6.28515625" customWidth="1"/>
    <col min="7" max="7" width="7.5703125" customWidth="1"/>
    <col min="8" max="8" width="6.28515625" customWidth="1"/>
    <col min="9" max="9" width="7.5703125" customWidth="1"/>
    <col min="10" max="10" width="6.28515625" customWidth="1"/>
    <col min="11" max="13" width="8.28515625" customWidth="1"/>
    <col min="14" max="14" width="7.5703125" customWidth="1"/>
    <col min="15" max="15" width="13.140625" customWidth="1"/>
  </cols>
  <sheetData>
    <row r="1" spans="1:16" s="13" customFormat="1" ht="16.5" customHeight="1" x14ac:dyDescent="0.2">
      <c r="A1" s="1020" t="s">
        <v>104</v>
      </c>
      <c r="B1" s="1020"/>
      <c r="C1" s="1020"/>
      <c r="D1" s="1020"/>
      <c r="E1" s="1020"/>
      <c r="F1" s="1020"/>
      <c r="G1" s="1020"/>
      <c r="H1" s="1020"/>
      <c r="I1" s="1020"/>
      <c r="J1" s="1020"/>
      <c r="K1" s="1020"/>
      <c r="L1" s="1020"/>
      <c r="M1" s="1020"/>
      <c r="N1" s="1020"/>
      <c r="O1" s="1020"/>
    </row>
    <row r="2" spans="1:16" s="13" customFormat="1" ht="20.100000000000001" customHeight="1" thickBot="1" x14ac:dyDescent="0.25">
      <c r="A2" s="1064"/>
      <c r="B2" s="1064"/>
      <c r="C2" s="1064"/>
      <c r="D2" s="1064"/>
      <c r="E2" s="1064"/>
      <c r="F2" s="1064"/>
      <c r="G2" s="1064"/>
      <c r="H2" s="1064"/>
      <c r="I2" s="1064"/>
      <c r="J2" s="1064"/>
      <c r="K2" s="1064"/>
      <c r="L2" s="1064"/>
      <c r="M2" s="1064"/>
      <c r="N2" s="1064"/>
      <c r="O2" s="1064"/>
      <c r="P2" s="14"/>
    </row>
    <row r="3" spans="1:16" s="13" customFormat="1" ht="42" customHeight="1" thickTop="1" x14ac:dyDescent="0.2">
      <c r="A3" s="1014" t="s">
        <v>3</v>
      </c>
      <c r="B3" s="1016" t="s">
        <v>80</v>
      </c>
      <c r="C3" s="1009" t="s">
        <v>81</v>
      </c>
      <c r="D3" s="1009"/>
      <c r="E3" s="1009"/>
      <c r="F3" s="1009"/>
      <c r="G3" s="1009"/>
      <c r="H3" s="1009"/>
      <c r="I3" s="1009"/>
      <c r="J3" s="1009"/>
      <c r="K3" s="1009" t="s">
        <v>121</v>
      </c>
      <c r="L3" s="1009"/>
      <c r="M3" s="1009"/>
      <c r="N3" s="1009"/>
      <c r="O3" s="243" t="s">
        <v>53</v>
      </c>
    </row>
    <row r="4" spans="1:16" s="13" customFormat="1" ht="60" customHeight="1" thickBot="1" x14ac:dyDescent="0.25">
      <c r="A4" s="1015"/>
      <c r="B4" s="1017"/>
      <c r="C4" s="273" t="s">
        <v>57</v>
      </c>
      <c r="D4" s="273" t="s">
        <v>44</v>
      </c>
      <c r="E4" s="273" t="s">
        <v>12</v>
      </c>
      <c r="F4" s="273" t="s">
        <v>44</v>
      </c>
      <c r="G4" s="273" t="s">
        <v>83</v>
      </c>
      <c r="H4" s="273" t="s">
        <v>44</v>
      </c>
      <c r="I4" s="273" t="s">
        <v>84</v>
      </c>
      <c r="J4" s="273" t="s">
        <v>44</v>
      </c>
      <c r="K4" s="273" t="s">
        <v>85</v>
      </c>
      <c r="L4" s="273" t="s">
        <v>86</v>
      </c>
      <c r="M4" s="273" t="s">
        <v>87</v>
      </c>
      <c r="N4" s="273" t="s">
        <v>88</v>
      </c>
      <c r="O4" s="274" t="s">
        <v>105</v>
      </c>
    </row>
    <row r="5" spans="1:16" s="13" customFormat="1" ht="20.100000000000001" customHeight="1" thickTop="1" x14ac:dyDescent="0.2">
      <c r="A5" s="121" t="s">
        <v>18</v>
      </c>
      <c r="B5" s="289">
        <v>30</v>
      </c>
      <c r="C5" s="270">
        <v>0</v>
      </c>
      <c r="D5" s="271" t="s">
        <v>52</v>
      </c>
      <c r="E5" s="270">
        <v>27</v>
      </c>
      <c r="F5" s="271">
        <f>E5/B5*100</f>
        <v>90</v>
      </c>
      <c r="G5" s="270">
        <v>3</v>
      </c>
      <c r="H5" s="271">
        <f>G5/B5*100</f>
        <v>10</v>
      </c>
      <c r="I5" s="270">
        <v>0</v>
      </c>
      <c r="J5" s="468" t="s">
        <v>52</v>
      </c>
      <c r="K5" s="508">
        <v>0</v>
      </c>
      <c r="L5" s="508">
        <v>3</v>
      </c>
      <c r="M5" s="508">
        <v>1</v>
      </c>
      <c r="N5" s="508">
        <v>0</v>
      </c>
      <c r="O5" s="461">
        <v>24</v>
      </c>
    </row>
    <row r="6" spans="1:16" s="13" customFormat="1" ht="20.100000000000001" customHeight="1" x14ac:dyDescent="0.2">
      <c r="A6" s="122" t="s">
        <v>19</v>
      </c>
      <c r="B6" s="290">
        <v>13</v>
      </c>
      <c r="C6" s="268">
        <v>2</v>
      </c>
      <c r="D6" s="267">
        <f>C6/B6*100</f>
        <v>15.384615384615385</v>
      </c>
      <c r="E6" s="268">
        <v>8</v>
      </c>
      <c r="F6" s="271">
        <f t="shared" ref="F6:F12" si="0">E6/B6*100</f>
        <v>61.53846153846154</v>
      </c>
      <c r="G6" s="268">
        <v>1</v>
      </c>
      <c r="H6" s="271">
        <f t="shared" ref="H6:H10" si="1">G6/B6*100</f>
        <v>7.6923076923076925</v>
      </c>
      <c r="I6" s="268">
        <v>0</v>
      </c>
      <c r="J6" s="271" t="s">
        <v>52</v>
      </c>
      <c r="K6" s="268">
        <v>0</v>
      </c>
      <c r="L6" s="268">
        <v>3</v>
      </c>
      <c r="M6" s="268">
        <v>3</v>
      </c>
      <c r="N6" s="268">
        <v>0</v>
      </c>
      <c r="O6" s="269">
        <v>8</v>
      </c>
    </row>
    <row r="7" spans="1:16" s="13" customFormat="1" ht="20.100000000000001" customHeight="1" x14ac:dyDescent="0.2">
      <c r="A7" s="122" t="s">
        <v>20</v>
      </c>
      <c r="B7" s="290">
        <v>4</v>
      </c>
      <c r="C7" s="268">
        <v>1</v>
      </c>
      <c r="D7" s="267">
        <f>C7/B7*100</f>
        <v>25</v>
      </c>
      <c r="E7" s="268">
        <v>3</v>
      </c>
      <c r="F7" s="271">
        <f t="shared" si="0"/>
        <v>75</v>
      </c>
      <c r="G7" s="268">
        <v>0</v>
      </c>
      <c r="H7" s="271">
        <f t="shared" si="1"/>
        <v>0</v>
      </c>
      <c r="I7" s="268">
        <v>0</v>
      </c>
      <c r="J7" s="271" t="s">
        <v>52</v>
      </c>
      <c r="K7" s="268">
        <v>0</v>
      </c>
      <c r="L7" s="268">
        <v>0</v>
      </c>
      <c r="M7" s="268">
        <v>1</v>
      </c>
      <c r="N7" s="268">
        <v>0</v>
      </c>
      <c r="O7" s="269">
        <v>3</v>
      </c>
    </row>
    <row r="8" spans="1:16" s="13" customFormat="1" ht="20.100000000000001" customHeight="1" x14ac:dyDescent="0.2">
      <c r="A8" s="122" t="s">
        <v>21</v>
      </c>
      <c r="B8" s="290">
        <v>16</v>
      </c>
      <c r="C8" s="268">
        <v>0</v>
      </c>
      <c r="D8" s="267" t="s">
        <v>52</v>
      </c>
      <c r="E8" s="268">
        <v>14</v>
      </c>
      <c r="F8" s="271">
        <f t="shared" si="0"/>
        <v>87.5</v>
      </c>
      <c r="G8" s="268">
        <v>1</v>
      </c>
      <c r="H8" s="271">
        <f t="shared" si="1"/>
        <v>6.25</v>
      </c>
      <c r="I8" s="268">
        <v>0</v>
      </c>
      <c r="J8" s="271" t="s">
        <v>52</v>
      </c>
      <c r="K8" s="268">
        <v>0</v>
      </c>
      <c r="L8" s="268">
        <v>0</v>
      </c>
      <c r="M8" s="268">
        <v>0</v>
      </c>
      <c r="N8" s="268">
        <v>0</v>
      </c>
      <c r="O8" s="269">
        <v>11</v>
      </c>
    </row>
    <row r="9" spans="1:16" s="13" customFormat="1" ht="20.100000000000001" customHeight="1" x14ac:dyDescent="0.2">
      <c r="A9" s="122" t="s">
        <v>22</v>
      </c>
      <c r="B9" s="290">
        <v>6</v>
      </c>
      <c r="C9" s="268">
        <v>0</v>
      </c>
      <c r="D9" s="267" t="s">
        <v>52</v>
      </c>
      <c r="E9" s="268">
        <v>3</v>
      </c>
      <c r="F9" s="271">
        <f t="shared" si="0"/>
        <v>50</v>
      </c>
      <c r="G9" s="268">
        <v>3</v>
      </c>
      <c r="H9" s="271">
        <f t="shared" si="1"/>
        <v>50</v>
      </c>
      <c r="I9" s="268">
        <v>0</v>
      </c>
      <c r="J9" s="271" t="s">
        <v>52</v>
      </c>
      <c r="K9" s="268">
        <v>0</v>
      </c>
      <c r="L9" s="268">
        <v>2</v>
      </c>
      <c r="M9" s="268">
        <v>1</v>
      </c>
      <c r="N9" s="268">
        <v>0</v>
      </c>
      <c r="O9" s="269">
        <v>4</v>
      </c>
    </row>
    <row r="10" spans="1:16" s="13" customFormat="1" ht="20.100000000000001" customHeight="1" x14ac:dyDescent="0.2">
      <c r="A10" s="122" t="s">
        <v>23</v>
      </c>
      <c r="B10" s="290">
        <v>10</v>
      </c>
      <c r="C10" s="268">
        <v>1</v>
      </c>
      <c r="D10" s="267">
        <f>C10/B10*100</f>
        <v>10</v>
      </c>
      <c r="E10" s="97">
        <v>8</v>
      </c>
      <c r="F10" s="271">
        <f t="shared" si="0"/>
        <v>80</v>
      </c>
      <c r="G10" s="268">
        <v>1</v>
      </c>
      <c r="H10" s="271">
        <f t="shared" si="1"/>
        <v>10</v>
      </c>
      <c r="I10" s="268">
        <v>0</v>
      </c>
      <c r="J10" s="271" t="s">
        <v>52</v>
      </c>
      <c r="K10" s="268">
        <v>0</v>
      </c>
      <c r="L10" s="268">
        <v>1</v>
      </c>
      <c r="M10" s="268">
        <v>3</v>
      </c>
      <c r="N10" s="268">
        <v>0</v>
      </c>
      <c r="O10" s="269">
        <v>8</v>
      </c>
    </row>
    <row r="11" spans="1:16" s="13" customFormat="1" ht="20.100000000000001" customHeight="1" x14ac:dyDescent="0.2">
      <c r="A11" s="122" t="s">
        <v>12</v>
      </c>
      <c r="B11" s="290">
        <v>8</v>
      </c>
      <c r="C11" s="268">
        <v>0</v>
      </c>
      <c r="D11" s="267" t="s">
        <v>52</v>
      </c>
      <c r="E11" s="97">
        <v>7</v>
      </c>
      <c r="F11" s="271">
        <f t="shared" si="0"/>
        <v>87.5</v>
      </c>
      <c r="G11" s="268">
        <v>1</v>
      </c>
      <c r="H11" s="271">
        <f>G11/B11*100</f>
        <v>12.5</v>
      </c>
      <c r="I11" s="268">
        <v>0</v>
      </c>
      <c r="J11" s="271" t="s">
        <v>52</v>
      </c>
      <c r="K11" s="268">
        <v>0</v>
      </c>
      <c r="L11" s="268">
        <v>3</v>
      </c>
      <c r="M11" s="268">
        <v>2</v>
      </c>
      <c r="N11" s="268">
        <v>0</v>
      </c>
      <c r="O11" s="269">
        <v>5</v>
      </c>
    </row>
    <row r="12" spans="1:16" s="13" customFormat="1" ht="20.100000000000001" customHeight="1" x14ac:dyDescent="0.2">
      <c r="A12" s="122" t="s">
        <v>13</v>
      </c>
      <c r="B12" s="290">
        <v>4</v>
      </c>
      <c r="C12" s="268">
        <v>0</v>
      </c>
      <c r="D12" s="267" t="s">
        <v>52</v>
      </c>
      <c r="E12" s="97">
        <v>4</v>
      </c>
      <c r="F12" s="271">
        <f t="shared" si="0"/>
        <v>100</v>
      </c>
      <c r="G12" s="268">
        <v>0</v>
      </c>
      <c r="H12" s="271" t="s">
        <v>52</v>
      </c>
      <c r="I12" s="268">
        <v>0</v>
      </c>
      <c r="J12" s="271" t="s">
        <v>52</v>
      </c>
      <c r="K12" s="268">
        <v>0</v>
      </c>
      <c r="L12" s="268">
        <v>0</v>
      </c>
      <c r="M12" s="268">
        <v>1</v>
      </c>
      <c r="N12" s="268">
        <v>0</v>
      </c>
      <c r="O12" s="269">
        <v>3</v>
      </c>
    </row>
    <row r="13" spans="1:16" s="13" customFormat="1" ht="20.100000000000001" customHeight="1" thickBot="1" x14ac:dyDescent="0.25">
      <c r="A13" s="245" t="s">
        <v>181</v>
      </c>
      <c r="B13" s="291">
        <v>0</v>
      </c>
      <c r="C13" s="278">
        <v>0</v>
      </c>
      <c r="D13" s="267" t="s">
        <v>52</v>
      </c>
      <c r="E13" s="292">
        <v>0</v>
      </c>
      <c r="F13" s="271" t="s">
        <v>52</v>
      </c>
      <c r="G13" s="278">
        <v>0</v>
      </c>
      <c r="H13" s="271" t="s">
        <v>52</v>
      </c>
      <c r="I13" s="278">
        <v>0</v>
      </c>
      <c r="J13" s="467" t="s">
        <v>52</v>
      </c>
      <c r="K13" s="278">
        <v>0</v>
      </c>
      <c r="L13" s="278">
        <v>0</v>
      </c>
      <c r="M13" s="278">
        <v>0</v>
      </c>
      <c r="N13" s="278">
        <v>0</v>
      </c>
      <c r="O13" s="280">
        <v>0</v>
      </c>
    </row>
    <row r="14" spans="1:16" s="13" customFormat="1" ht="24" customHeight="1" thickTop="1" thickBot="1" x14ac:dyDescent="0.25">
      <c r="A14" s="133" t="s">
        <v>14</v>
      </c>
      <c r="B14" s="281">
        <f>SUM(B5:B13)</f>
        <v>91</v>
      </c>
      <c r="C14" s="265">
        <f>SUM(C5:C13)</f>
        <v>4</v>
      </c>
      <c r="D14" s="282">
        <f>C14/B14*100</f>
        <v>4.395604395604396</v>
      </c>
      <c r="E14" s="265">
        <f>SUM(E5:E13)</f>
        <v>74</v>
      </c>
      <c r="F14" s="282">
        <f>E14/B14*100</f>
        <v>81.318681318681314</v>
      </c>
      <c r="G14" s="265">
        <f>SUM(G5:G13)</f>
        <v>10</v>
      </c>
      <c r="H14" s="282">
        <f>G14/B14*100</f>
        <v>10.989010989010989</v>
      </c>
      <c r="I14" s="265">
        <v>0</v>
      </c>
      <c r="J14" s="509" t="s">
        <v>52</v>
      </c>
      <c r="K14" s="265">
        <f>SUM(K5:K13)</f>
        <v>0</v>
      </c>
      <c r="L14" s="265">
        <f>SUM(L5:L13)</f>
        <v>12</v>
      </c>
      <c r="M14" s="265">
        <f>SUM(M5:M13)</f>
        <v>12</v>
      </c>
      <c r="N14" s="265">
        <f>SUM(N5:N13)</f>
        <v>0</v>
      </c>
      <c r="O14" s="283">
        <f>SUM(O5:O13)</f>
        <v>66</v>
      </c>
    </row>
    <row r="15" spans="1:16" ht="13.5" thickTop="1" x14ac:dyDescent="0.2">
      <c r="B15" s="45"/>
      <c r="C15" s="44"/>
      <c r="D15" s="46"/>
      <c r="F15" s="458"/>
      <c r="G15" s="2"/>
      <c r="H15" s="458"/>
      <c r="J15" s="458"/>
      <c r="O15" s="79"/>
    </row>
    <row r="16" spans="1:16" x14ac:dyDescent="0.2">
      <c r="B16" s="697"/>
      <c r="C16" s="697"/>
      <c r="D16" s="697"/>
      <c r="E16" s="697"/>
      <c r="F16" s="697"/>
      <c r="G16" s="697"/>
      <c r="H16" s="697"/>
      <c r="I16" s="697"/>
      <c r="J16" s="697"/>
      <c r="K16" s="697"/>
      <c r="L16" s="697"/>
      <c r="M16" s="697"/>
      <c r="N16" s="697"/>
      <c r="O16" s="697"/>
    </row>
  </sheetData>
  <mergeCells count="6">
    <mergeCell ref="A2:O2"/>
    <mergeCell ref="A1:O1"/>
    <mergeCell ref="A3:A4"/>
    <mergeCell ref="B3:B4"/>
    <mergeCell ref="C3:J3"/>
    <mergeCell ref="K3:N3"/>
  </mergeCells>
  <phoneticPr fontId="0" type="noConversion"/>
  <printOptions horizontalCentered="1"/>
  <pageMargins left="0.9055118110236221" right="0.9055118110236221" top="0.78740157480314965" bottom="0.78740157480314965" header="0.31496062992125984" footer="0.31496062992125984"/>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3"/>
  <sheetViews>
    <sheetView zoomScaleNormal="100" workbookViewId="0">
      <selection activeCell="G18" sqref="G18:G19"/>
    </sheetView>
  </sheetViews>
  <sheetFormatPr defaultColWidth="9.140625" defaultRowHeight="12.75" x14ac:dyDescent="0.2"/>
  <cols>
    <col min="1" max="1" width="19.140625" style="469" customWidth="1"/>
    <col min="2" max="7" width="13.7109375" style="469" customWidth="1"/>
    <col min="8" max="9" width="9.140625" style="469"/>
    <col min="10" max="10" width="16.42578125" style="469" customWidth="1"/>
    <col min="11" max="16384" width="9.140625" style="469"/>
  </cols>
  <sheetData>
    <row r="1" spans="1:17" ht="20.100000000000001" customHeight="1" x14ac:dyDescent="0.2">
      <c r="A1" s="1020" t="s">
        <v>0</v>
      </c>
      <c r="B1" s="1020"/>
      <c r="C1" s="1020"/>
      <c r="D1" s="1020"/>
      <c r="E1" s="1020"/>
      <c r="F1" s="1020"/>
      <c r="G1" s="1020"/>
    </row>
    <row r="2" spans="1:17" ht="20.100000000000001" customHeight="1" x14ac:dyDescent="0.2">
      <c r="A2" s="1024" t="s">
        <v>397</v>
      </c>
      <c r="B2" s="1024"/>
      <c r="C2" s="1024"/>
      <c r="D2" s="1024"/>
      <c r="E2" s="1024"/>
      <c r="F2" s="1024"/>
      <c r="G2" s="1024"/>
      <c r="H2" s="470"/>
      <c r="I2" s="592"/>
      <c r="J2" s="592"/>
      <c r="K2" s="592"/>
      <c r="L2" s="592"/>
      <c r="M2" s="592"/>
      <c r="N2" s="592"/>
      <c r="O2" s="592"/>
      <c r="P2" s="592"/>
      <c r="Q2" s="592"/>
    </row>
    <row r="3" spans="1:17" ht="12" customHeight="1" thickBot="1" x14ac:dyDescent="0.25">
      <c r="A3" s="1077"/>
      <c r="B3" s="1077"/>
      <c r="C3" s="1077"/>
      <c r="D3" s="1077"/>
      <c r="E3" s="1077"/>
      <c r="F3" s="1077"/>
      <c r="G3" s="1077"/>
      <c r="H3" s="470"/>
      <c r="I3" s="592"/>
      <c r="J3" s="592"/>
      <c r="K3" s="592"/>
      <c r="L3" s="592"/>
      <c r="M3" s="592"/>
      <c r="N3" s="592"/>
      <c r="O3" s="592"/>
      <c r="P3" s="592"/>
      <c r="Q3" s="592"/>
    </row>
    <row r="4" spans="1:17" ht="20.100000000000001" customHeight="1" thickTop="1" x14ac:dyDescent="0.2">
      <c r="A4" s="471" t="s">
        <v>220</v>
      </c>
      <c r="B4" s="472" t="s">
        <v>221</v>
      </c>
      <c r="C4" s="473" t="s">
        <v>221</v>
      </c>
      <c r="D4" s="1070" t="s">
        <v>222</v>
      </c>
      <c r="E4" s="1071"/>
      <c r="F4" s="1071"/>
      <c r="G4" s="1072"/>
      <c r="H4" s="474"/>
      <c r="I4" s="593"/>
      <c r="J4" s="588"/>
      <c r="K4" s="589"/>
      <c r="L4" s="589"/>
      <c r="M4" s="1065"/>
      <c r="N4" s="1065"/>
      <c r="O4" s="1065"/>
      <c r="P4" s="1065"/>
      <c r="Q4" s="592"/>
    </row>
    <row r="5" spans="1:17" ht="20.100000000000001" customHeight="1" thickBot="1" x14ac:dyDescent="0.25">
      <c r="A5" s="475" t="s">
        <v>223</v>
      </c>
      <c r="B5" s="476" t="s">
        <v>224</v>
      </c>
      <c r="C5" s="477" t="s">
        <v>225</v>
      </c>
      <c r="D5" s="478" t="s">
        <v>57</v>
      </c>
      <c r="E5" s="479" t="s">
        <v>12</v>
      </c>
      <c r="F5" s="479" t="s">
        <v>226</v>
      </c>
      <c r="G5" s="480" t="s">
        <v>227</v>
      </c>
      <c r="H5" s="474"/>
      <c r="I5" s="593"/>
      <c r="J5" s="588"/>
      <c r="K5" s="589"/>
      <c r="L5" s="589"/>
      <c r="M5" s="589"/>
      <c r="N5" s="589"/>
      <c r="O5" s="589"/>
      <c r="P5" s="589"/>
      <c r="Q5" s="592"/>
    </row>
    <row r="6" spans="1:17" ht="20.100000000000001" customHeight="1" thickTop="1" x14ac:dyDescent="0.2">
      <c r="A6" s="481" t="s">
        <v>228</v>
      </c>
      <c r="B6" s="510">
        <v>9</v>
      </c>
      <c r="C6" s="542">
        <v>11</v>
      </c>
      <c r="D6" s="547">
        <v>2</v>
      </c>
      <c r="E6" s="547">
        <v>5</v>
      </c>
      <c r="F6" s="547">
        <v>1</v>
      </c>
      <c r="G6" s="544">
        <v>1</v>
      </c>
      <c r="H6" s="474"/>
      <c r="I6" s="594"/>
      <c r="J6" s="590"/>
      <c r="K6" s="591"/>
      <c r="L6" s="591"/>
      <c r="M6" s="591"/>
      <c r="N6" s="591"/>
      <c r="O6" s="591"/>
      <c r="P6" s="591"/>
      <c r="Q6" s="592"/>
    </row>
    <row r="7" spans="1:17" ht="20.100000000000001" customHeight="1" x14ac:dyDescent="0.2">
      <c r="A7" s="482" t="s">
        <v>229</v>
      </c>
      <c r="B7" s="484">
        <v>0</v>
      </c>
      <c r="C7" s="543">
        <v>0</v>
      </c>
      <c r="D7" s="540">
        <v>0</v>
      </c>
      <c r="E7" s="540">
        <v>0</v>
      </c>
      <c r="F7" s="540">
        <v>0</v>
      </c>
      <c r="G7" s="545">
        <v>0</v>
      </c>
      <c r="H7" s="474"/>
      <c r="I7" s="594"/>
      <c r="J7" s="590"/>
      <c r="K7" s="591"/>
      <c r="L7" s="591"/>
      <c r="M7" s="591"/>
      <c r="N7" s="591"/>
      <c r="O7" s="591"/>
      <c r="P7" s="591"/>
      <c r="Q7" s="592"/>
    </row>
    <row r="8" spans="1:17" ht="20.100000000000001" customHeight="1" x14ac:dyDescent="0.2">
      <c r="A8" s="482" t="s">
        <v>230</v>
      </c>
      <c r="B8" s="484">
        <v>0</v>
      </c>
      <c r="C8" s="543">
        <v>0</v>
      </c>
      <c r="D8" s="540">
        <v>0</v>
      </c>
      <c r="E8" s="540">
        <v>0</v>
      </c>
      <c r="F8" s="540">
        <v>0</v>
      </c>
      <c r="G8" s="546">
        <v>0</v>
      </c>
      <c r="H8" s="474"/>
      <c r="I8" s="594"/>
      <c r="J8" s="590"/>
      <c r="K8" s="591"/>
      <c r="L8" s="591"/>
      <c r="M8" s="591"/>
      <c r="N8" s="591"/>
      <c r="O8" s="591"/>
      <c r="P8" s="591"/>
      <c r="Q8" s="592"/>
    </row>
    <row r="9" spans="1:17" ht="20.100000000000001" customHeight="1" x14ac:dyDescent="0.2">
      <c r="A9" s="482" t="s">
        <v>231</v>
      </c>
      <c r="B9" s="484">
        <v>0</v>
      </c>
      <c r="C9" s="543">
        <v>2</v>
      </c>
      <c r="D9" s="540">
        <v>0</v>
      </c>
      <c r="E9" s="540">
        <v>0</v>
      </c>
      <c r="F9" s="540">
        <v>0</v>
      </c>
      <c r="G9" s="546">
        <v>0</v>
      </c>
      <c r="H9" s="474"/>
      <c r="I9" s="594"/>
      <c r="J9" s="590"/>
      <c r="K9" s="591"/>
      <c r="L9" s="591"/>
      <c r="M9" s="591"/>
      <c r="N9" s="591"/>
      <c r="O9" s="591"/>
      <c r="P9" s="591"/>
      <c r="Q9" s="592"/>
    </row>
    <row r="10" spans="1:17" ht="20.100000000000001" customHeight="1" x14ac:dyDescent="0.2">
      <c r="A10" s="482" t="s">
        <v>232</v>
      </c>
      <c r="B10" s="484">
        <v>2</v>
      </c>
      <c r="C10" s="543">
        <v>5</v>
      </c>
      <c r="D10" s="540">
        <v>0</v>
      </c>
      <c r="E10" s="540">
        <v>1</v>
      </c>
      <c r="F10" s="540">
        <v>1</v>
      </c>
      <c r="G10" s="546">
        <v>0</v>
      </c>
      <c r="H10" s="474"/>
      <c r="I10" s="594"/>
      <c r="J10" s="590"/>
      <c r="K10" s="591"/>
      <c r="L10" s="591"/>
      <c r="M10" s="591"/>
      <c r="N10" s="591"/>
      <c r="O10" s="591"/>
      <c r="P10" s="591"/>
      <c r="Q10" s="592"/>
    </row>
    <row r="11" spans="1:17" ht="20.100000000000001" customHeight="1" x14ac:dyDescent="0.2">
      <c r="A11" s="482" t="s">
        <v>271</v>
      </c>
      <c r="B11" s="484">
        <v>0</v>
      </c>
      <c r="C11" s="543">
        <v>0</v>
      </c>
      <c r="D11" s="540">
        <v>0</v>
      </c>
      <c r="E11" s="540">
        <v>0</v>
      </c>
      <c r="F11" s="540">
        <v>0</v>
      </c>
      <c r="G11" s="546">
        <v>0</v>
      </c>
      <c r="H11" s="474"/>
      <c r="I11" s="594"/>
      <c r="J11" s="590"/>
      <c r="K11" s="591"/>
      <c r="L11" s="591"/>
      <c r="M11" s="591"/>
      <c r="N11" s="591"/>
      <c r="O11" s="591"/>
      <c r="P11" s="591"/>
      <c r="Q11" s="592"/>
    </row>
    <row r="12" spans="1:17" ht="20.100000000000001" customHeight="1" x14ac:dyDescent="0.2">
      <c r="A12" s="482" t="s">
        <v>233</v>
      </c>
      <c r="B12" s="484">
        <v>2</v>
      </c>
      <c r="C12" s="543">
        <v>2</v>
      </c>
      <c r="D12" s="540">
        <v>1</v>
      </c>
      <c r="E12" s="540">
        <v>1</v>
      </c>
      <c r="F12" s="540">
        <v>0</v>
      </c>
      <c r="G12" s="546">
        <v>0</v>
      </c>
      <c r="H12" s="474"/>
      <c r="I12" s="594"/>
      <c r="J12" s="590"/>
      <c r="K12" s="591"/>
      <c r="L12" s="591"/>
      <c r="M12" s="591"/>
      <c r="N12" s="591"/>
      <c r="O12" s="591"/>
      <c r="P12" s="591"/>
      <c r="Q12" s="592"/>
    </row>
    <row r="13" spans="1:17" ht="20.100000000000001" customHeight="1" x14ac:dyDescent="0.2">
      <c r="A13" s="482" t="s">
        <v>234</v>
      </c>
      <c r="B13" s="484">
        <v>0</v>
      </c>
      <c r="C13" s="543">
        <v>0</v>
      </c>
      <c r="D13" s="540">
        <v>0</v>
      </c>
      <c r="E13" s="540">
        <v>0</v>
      </c>
      <c r="F13" s="540">
        <v>0</v>
      </c>
      <c r="G13" s="546">
        <v>0</v>
      </c>
      <c r="H13" s="474"/>
      <c r="I13" s="594"/>
      <c r="J13" s="590"/>
      <c r="K13" s="591"/>
      <c r="L13" s="591"/>
      <c r="M13" s="591"/>
      <c r="N13" s="591"/>
      <c r="O13" s="591"/>
      <c r="P13" s="591"/>
      <c r="Q13" s="592"/>
    </row>
    <row r="14" spans="1:17" ht="20.100000000000001" customHeight="1" x14ac:dyDescent="0.2">
      <c r="A14" s="482" t="s">
        <v>235</v>
      </c>
      <c r="B14" s="484">
        <v>1</v>
      </c>
      <c r="C14" s="543">
        <v>1</v>
      </c>
      <c r="D14" s="540">
        <v>0</v>
      </c>
      <c r="E14" s="540">
        <v>1</v>
      </c>
      <c r="F14" s="540">
        <v>0</v>
      </c>
      <c r="G14" s="546">
        <v>0</v>
      </c>
      <c r="H14" s="474"/>
      <c r="I14" s="594"/>
      <c r="J14" s="590"/>
      <c r="K14" s="591"/>
      <c r="L14" s="591"/>
      <c r="M14" s="591"/>
      <c r="N14" s="591"/>
      <c r="O14" s="591"/>
      <c r="P14" s="591"/>
      <c r="Q14" s="592"/>
    </row>
    <row r="15" spans="1:17" ht="20.100000000000001" customHeight="1" x14ac:dyDescent="0.2">
      <c r="A15" s="482" t="s">
        <v>236</v>
      </c>
      <c r="B15" s="484">
        <v>0</v>
      </c>
      <c r="C15" s="543">
        <v>0</v>
      </c>
      <c r="D15" s="540">
        <v>0</v>
      </c>
      <c r="E15" s="540">
        <v>0</v>
      </c>
      <c r="F15" s="540">
        <v>0</v>
      </c>
      <c r="G15" s="546">
        <v>0</v>
      </c>
      <c r="H15" s="474"/>
      <c r="I15" s="594"/>
      <c r="J15" s="590"/>
      <c r="K15" s="591"/>
      <c r="L15" s="591"/>
      <c r="M15" s="591"/>
      <c r="N15" s="591"/>
      <c r="O15" s="591"/>
      <c r="P15" s="591"/>
      <c r="Q15" s="592"/>
    </row>
    <row r="16" spans="1:17" ht="20.100000000000001" customHeight="1" x14ac:dyDescent="0.2">
      <c r="A16" s="482" t="s">
        <v>237</v>
      </c>
      <c r="B16" s="484">
        <v>0</v>
      </c>
      <c r="C16" s="543">
        <v>0</v>
      </c>
      <c r="D16" s="540">
        <v>0</v>
      </c>
      <c r="E16" s="540">
        <v>0</v>
      </c>
      <c r="F16" s="540">
        <v>0</v>
      </c>
      <c r="G16" s="546">
        <v>0</v>
      </c>
      <c r="H16" s="474"/>
      <c r="I16" s="594"/>
      <c r="J16" s="590"/>
      <c r="K16" s="591"/>
      <c r="L16" s="591"/>
      <c r="M16" s="591"/>
      <c r="N16" s="591"/>
      <c r="O16" s="591"/>
      <c r="P16" s="591"/>
      <c r="Q16" s="592"/>
    </row>
    <row r="17" spans="1:17" ht="22.5" customHeight="1" x14ac:dyDescent="0.2">
      <c r="A17" s="1078"/>
      <c r="B17" s="1078"/>
      <c r="C17" s="1078"/>
      <c r="D17" s="1078"/>
      <c r="E17" s="1078"/>
      <c r="F17" s="1078"/>
      <c r="G17" s="1078"/>
      <c r="H17" s="474"/>
      <c r="I17" s="594"/>
      <c r="J17" s="590"/>
      <c r="K17" s="591"/>
      <c r="L17" s="591"/>
      <c r="M17" s="591"/>
      <c r="N17" s="591"/>
      <c r="O17" s="591"/>
      <c r="P17" s="591"/>
      <c r="Q17" s="592"/>
    </row>
    <row r="18" spans="1:17" ht="14.1" customHeight="1" x14ac:dyDescent="0.2">
      <c r="A18" s="483" t="s">
        <v>238</v>
      </c>
      <c r="B18" s="1073">
        <v>4</v>
      </c>
      <c r="C18" s="1075">
        <v>5</v>
      </c>
      <c r="D18" s="1075">
        <v>1</v>
      </c>
      <c r="E18" s="1075">
        <v>2</v>
      </c>
      <c r="F18" s="1075">
        <v>0</v>
      </c>
      <c r="G18" s="1068">
        <v>1</v>
      </c>
      <c r="H18" s="474"/>
      <c r="I18" s="594"/>
      <c r="J18" s="1066"/>
      <c r="K18" s="1066"/>
      <c r="L18" s="1066"/>
      <c r="M18" s="1066"/>
      <c r="N18" s="1066"/>
      <c r="O18" s="1066"/>
      <c r="P18" s="1066"/>
      <c r="Q18" s="592"/>
    </row>
    <row r="19" spans="1:17" ht="14.1" customHeight="1" thickBot="1" x14ac:dyDescent="0.25">
      <c r="A19" s="485" t="s">
        <v>424</v>
      </c>
      <c r="B19" s="1074"/>
      <c r="C19" s="1076"/>
      <c r="D19" s="1076"/>
      <c r="E19" s="1076"/>
      <c r="F19" s="1076"/>
      <c r="G19" s="1069"/>
      <c r="H19" s="474"/>
      <c r="I19" s="594"/>
      <c r="J19" s="590"/>
      <c r="K19" s="1066"/>
      <c r="L19" s="1066"/>
      <c r="M19" s="1066"/>
      <c r="N19" s="1066"/>
      <c r="O19" s="1066"/>
      <c r="P19" s="1066"/>
      <c r="Q19" s="592"/>
    </row>
    <row r="20" spans="1:17" ht="14.1" customHeight="1" thickTop="1" x14ac:dyDescent="0.2">
      <c r="H20" s="474"/>
      <c r="I20" s="594"/>
      <c r="J20" s="590"/>
      <c r="K20" s="1066"/>
      <c r="L20" s="1066"/>
      <c r="M20" s="1066"/>
      <c r="N20" s="1066"/>
      <c r="O20" s="1066"/>
      <c r="P20" s="1066"/>
      <c r="Q20" s="592"/>
    </row>
    <row r="21" spans="1:17" ht="14.1" customHeight="1" x14ac:dyDescent="0.2">
      <c r="A21" s="1067" t="s">
        <v>239</v>
      </c>
      <c r="B21" s="1067"/>
      <c r="I21" s="594"/>
      <c r="J21" s="590"/>
      <c r="K21" s="1066"/>
      <c r="L21" s="1066"/>
      <c r="M21" s="1066"/>
      <c r="N21" s="1066"/>
      <c r="O21" s="1066"/>
      <c r="P21" s="1066"/>
      <c r="Q21" s="592"/>
    </row>
    <row r="22" spans="1:17" x14ac:dyDescent="0.2">
      <c r="A22" s="1067" t="s">
        <v>240</v>
      </c>
      <c r="B22" s="1067"/>
      <c r="I22" s="592"/>
      <c r="J22" s="590"/>
      <c r="K22" s="1066"/>
      <c r="L22" s="1066"/>
      <c r="M22" s="1066"/>
      <c r="N22" s="1066"/>
      <c r="O22" s="1066"/>
      <c r="P22" s="1066"/>
      <c r="Q22" s="592"/>
    </row>
    <row r="23" spans="1:17" x14ac:dyDescent="0.2">
      <c r="I23" s="592"/>
      <c r="J23" s="592"/>
      <c r="K23" s="592"/>
      <c r="L23" s="592"/>
      <c r="M23" s="592"/>
      <c r="N23" s="592"/>
      <c r="O23" s="592"/>
      <c r="P23" s="592"/>
      <c r="Q23" s="592"/>
    </row>
  </sheetData>
  <mergeCells count="27">
    <mergeCell ref="G18:G19"/>
    <mergeCell ref="A21:B21"/>
    <mergeCell ref="A1:G1"/>
    <mergeCell ref="A2:G2"/>
    <mergeCell ref="D4:G4"/>
    <mergeCell ref="B18:B19"/>
    <mergeCell ref="C18:C19"/>
    <mergeCell ref="D18:D19"/>
    <mergeCell ref="E18:E19"/>
    <mergeCell ref="F18:F19"/>
    <mergeCell ref="A3:G3"/>
    <mergeCell ref="A17:G17"/>
    <mergeCell ref="A22:B22"/>
    <mergeCell ref="P21:P22"/>
    <mergeCell ref="K21:K22"/>
    <mergeCell ref="L21:L22"/>
    <mergeCell ref="M21:M22"/>
    <mergeCell ref="N21:N22"/>
    <mergeCell ref="O21:O22"/>
    <mergeCell ref="M4:P4"/>
    <mergeCell ref="J18:P18"/>
    <mergeCell ref="K19:K20"/>
    <mergeCell ref="L19:L20"/>
    <mergeCell ref="M19:M20"/>
    <mergeCell ref="N19:N20"/>
    <mergeCell ref="O19:O20"/>
    <mergeCell ref="P19:P20"/>
  </mergeCells>
  <phoneticPr fontId="0" type="noConversion"/>
  <printOptions horizontalCentered="1"/>
  <pageMargins left="0.78740157480314965" right="0.78740157480314965" top="0.78740157480314965" bottom="0.78740157480314965" header="0.31496062992125984" footer="0.31496062992125984"/>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0"/>
  <sheetViews>
    <sheetView topLeftCell="A7" zoomScaleNormal="100" workbookViewId="0">
      <selection sqref="A1:G1"/>
    </sheetView>
  </sheetViews>
  <sheetFormatPr defaultColWidth="9.140625" defaultRowHeight="12.75" x14ac:dyDescent="0.2"/>
  <cols>
    <col min="1" max="1" width="12.7109375" style="401" customWidth="1"/>
    <col min="2" max="9" width="13.7109375" style="401" customWidth="1"/>
    <col min="10" max="16384" width="9.140625" style="401"/>
  </cols>
  <sheetData>
    <row r="1" spans="1:13" ht="20.100000000000001" customHeight="1" x14ac:dyDescent="0.2">
      <c r="A1" s="1088" t="s">
        <v>36</v>
      </c>
      <c r="B1" s="1088"/>
      <c r="C1" s="1088"/>
      <c r="D1" s="1088"/>
      <c r="E1" s="1088"/>
      <c r="F1" s="1088"/>
      <c r="G1" s="1088"/>
      <c r="H1" s="400"/>
      <c r="I1" s="400"/>
    </row>
    <row r="2" spans="1:13" ht="20.100000000000001" customHeight="1" x14ac:dyDescent="0.2">
      <c r="A2" s="1088" t="s">
        <v>398</v>
      </c>
      <c r="B2" s="1088"/>
      <c r="C2" s="1088"/>
      <c r="D2" s="1088"/>
      <c r="E2" s="1088"/>
      <c r="F2" s="1088"/>
      <c r="G2" s="1088"/>
      <c r="H2" s="400"/>
      <c r="I2" s="400"/>
    </row>
    <row r="3" spans="1:13" ht="20.100000000000001" customHeight="1" thickBot="1" x14ac:dyDescent="0.25">
      <c r="A3" s="1088" t="s">
        <v>262</v>
      </c>
      <c r="B3" s="1088"/>
      <c r="C3" s="1088"/>
      <c r="D3" s="1088"/>
      <c r="E3" s="1088"/>
      <c r="F3" s="1088"/>
      <c r="G3" s="1088"/>
      <c r="H3" s="400"/>
      <c r="I3" s="400"/>
    </row>
    <row r="4" spans="1:13" ht="15" customHeight="1" thickTop="1" x14ac:dyDescent="0.2">
      <c r="A4" s="1081" t="s">
        <v>3</v>
      </c>
      <c r="B4" s="1093" t="s">
        <v>265</v>
      </c>
      <c r="C4" s="402" t="s">
        <v>255</v>
      </c>
      <c r="D4" s="1090" t="s">
        <v>263</v>
      </c>
      <c r="E4" s="1090"/>
      <c r="F4" s="1090"/>
      <c r="G4" s="1091"/>
      <c r="H4" s="486"/>
      <c r="I4" s="486"/>
      <c r="J4" s="597"/>
      <c r="K4" s="597"/>
      <c r="L4" s="597"/>
    </row>
    <row r="5" spans="1:13" ht="15" customHeight="1" x14ac:dyDescent="0.2">
      <c r="A5" s="1089"/>
      <c r="B5" s="1094"/>
      <c r="C5" s="415" t="s">
        <v>264</v>
      </c>
      <c r="D5" s="1096" t="s">
        <v>57</v>
      </c>
      <c r="E5" s="1096" t="s">
        <v>12</v>
      </c>
      <c r="F5" s="1096" t="s">
        <v>226</v>
      </c>
      <c r="G5" s="1079" t="s">
        <v>219</v>
      </c>
      <c r="H5" s="486"/>
      <c r="I5" s="486"/>
      <c r="J5" s="597"/>
      <c r="K5" s="597"/>
      <c r="L5" s="597"/>
      <c r="M5" s="597"/>
    </row>
    <row r="6" spans="1:13" ht="15" customHeight="1" thickBot="1" x14ac:dyDescent="0.25">
      <c r="A6" s="1082"/>
      <c r="B6" s="1095"/>
      <c r="C6" s="403" t="s">
        <v>225</v>
      </c>
      <c r="D6" s="1097"/>
      <c r="E6" s="1097"/>
      <c r="F6" s="1097"/>
      <c r="G6" s="1080"/>
      <c r="H6" s="486"/>
      <c r="I6" s="486"/>
      <c r="J6" s="606"/>
      <c r="K6" s="606"/>
      <c r="L6" s="596"/>
      <c r="M6" s="597"/>
    </row>
    <row r="7" spans="1:13" ht="15" customHeight="1" thickTop="1" x14ac:dyDescent="0.2">
      <c r="A7" s="412" t="s">
        <v>18</v>
      </c>
      <c r="B7" s="601">
        <v>13</v>
      </c>
      <c r="C7" s="607">
        <v>13</v>
      </c>
      <c r="D7" s="511">
        <v>4</v>
      </c>
      <c r="E7" s="511">
        <v>9</v>
      </c>
      <c r="F7" s="511">
        <v>0</v>
      </c>
      <c r="G7" s="512">
        <v>0</v>
      </c>
      <c r="H7" s="486"/>
      <c r="I7" s="486"/>
      <c r="J7" s="604"/>
      <c r="K7" s="605"/>
      <c r="L7" s="595"/>
      <c r="M7" s="597"/>
    </row>
    <row r="8" spans="1:13" ht="15" customHeight="1" x14ac:dyDescent="0.2">
      <c r="A8" s="413" t="s">
        <v>19</v>
      </c>
      <c r="B8" s="602">
        <v>18</v>
      </c>
      <c r="C8" s="608">
        <v>18</v>
      </c>
      <c r="D8" s="513">
        <v>11</v>
      </c>
      <c r="E8" s="513">
        <v>7</v>
      </c>
      <c r="F8" s="513">
        <v>0</v>
      </c>
      <c r="G8" s="487">
        <v>0</v>
      </c>
      <c r="H8" s="486"/>
      <c r="I8" s="486"/>
      <c r="J8" s="604"/>
      <c r="K8" s="605"/>
      <c r="L8" s="595"/>
      <c r="M8" s="597"/>
    </row>
    <row r="9" spans="1:13" ht="15" customHeight="1" x14ac:dyDescent="0.2">
      <c r="A9" s="413" t="s">
        <v>20</v>
      </c>
      <c r="B9" s="602">
        <v>19</v>
      </c>
      <c r="C9" s="608">
        <v>19</v>
      </c>
      <c r="D9" s="513">
        <v>13</v>
      </c>
      <c r="E9" s="513">
        <v>6</v>
      </c>
      <c r="F9" s="513">
        <v>0</v>
      </c>
      <c r="G9" s="487">
        <v>0</v>
      </c>
      <c r="H9" s="486"/>
      <c r="I9" s="486"/>
      <c r="J9" s="604"/>
      <c r="K9" s="605"/>
      <c r="L9" s="595"/>
      <c r="M9" s="597"/>
    </row>
    <row r="10" spans="1:13" ht="15" customHeight="1" x14ac:dyDescent="0.2">
      <c r="A10" s="413" t="s">
        <v>21</v>
      </c>
      <c r="B10" s="602">
        <v>23</v>
      </c>
      <c r="C10" s="608">
        <v>23</v>
      </c>
      <c r="D10" s="513">
        <v>13</v>
      </c>
      <c r="E10" s="513">
        <v>10</v>
      </c>
      <c r="F10" s="513">
        <v>0</v>
      </c>
      <c r="G10" s="487">
        <v>0</v>
      </c>
      <c r="H10" s="486"/>
      <c r="I10" s="486"/>
      <c r="J10" s="604"/>
      <c r="K10" s="605"/>
      <c r="L10" s="595"/>
      <c r="M10" s="597"/>
    </row>
    <row r="11" spans="1:13" ht="15" customHeight="1" x14ac:dyDescent="0.2">
      <c r="A11" s="413" t="s">
        <v>22</v>
      </c>
      <c r="B11" s="602">
        <v>22</v>
      </c>
      <c r="C11" s="608">
        <v>22</v>
      </c>
      <c r="D11" s="513">
        <v>10</v>
      </c>
      <c r="E11" s="513">
        <v>12</v>
      </c>
      <c r="F11" s="513">
        <v>0</v>
      </c>
      <c r="G11" s="487">
        <v>0</v>
      </c>
      <c r="H11" s="486"/>
      <c r="I11" s="486"/>
      <c r="J11" s="604"/>
      <c r="K11" s="605"/>
      <c r="L11" s="595"/>
      <c r="M11" s="597"/>
    </row>
    <row r="12" spans="1:13" ht="15" customHeight="1" x14ac:dyDescent="0.2">
      <c r="A12" s="413" t="s">
        <v>23</v>
      </c>
      <c r="B12" s="602">
        <v>30</v>
      </c>
      <c r="C12" s="608">
        <v>30</v>
      </c>
      <c r="D12" s="513">
        <v>16</v>
      </c>
      <c r="E12" s="513">
        <v>14</v>
      </c>
      <c r="F12" s="513">
        <v>0</v>
      </c>
      <c r="G12" s="487">
        <v>0</v>
      </c>
      <c r="H12" s="486"/>
      <c r="I12" s="486"/>
      <c r="J12" s="604"/>
      <c r="K12" s="605"/>
      <c r="L12" s="595"/>
      <c r="M12" s="597"/>
    </row>
    <row r="13" spans="1:13" ht="15" customHeight="1" x14ac:dyDescent="0.2">
      <c r="A13" s="413" t="s">
        <v>12</v>
      </c>
      <c r="B13" s="602">
        <v>19</v>
      </c>
      <c r="C13" s="608">
        <v>20</v>
      </c>
      <c r="D13" s="513">
        <v>6</v>
      </c>
      <c r="E13" s="513">
        <v>13</v>
      </c>
      <c r="F13" s="513">
        <v>0</v>
      </c>
      <c r="G13" s="487">
        <v>0</v>
      </c>
      <c r="H13" s="486"/>
      <c r="I13" s="486"/>
      <c r="J13" s="604"/>
      <c r="K13" s="605"/>
      <c r="L13" s="595"/>
      <c r="M13" s="597"/>
    </row>
    <row r="14" spans="1:13" ht="15" customHeight="1" thickBot="1" x14ac:dyDescent="0.25">
      <c r="A14" s="414" t="s">
        <v>13</v>
      </c>
      <c r="B14" s="603">
        <v>12</v>
      </c>
      <c r="C14" s="609">
        <v>14</v>
      </c>
      <c r="D14" s="514">
        <v>4</v>
      </c>
      <c r="E14" s="514">
        <v>8</v>
      </c>
      <c r="F14" s="514">
        <v>0</v>
      </c>
      <c r="G14" s="515">
        <v>0</v>
      </c>
      <c r="H14" s="486"/>
      <c r="I14" s="486"/>
      <c r="J14" s="604"/>
      <c r="K14" s="605"/>
      <c r="L14" s="595"/>
      <c r="M14" s="597"/>
    </row>
    <row r="15" spans="1:13" ht="20.100000000000001" customHeight="1" thickTop="1" thickBot="1" x14ac:dyDescent="0.25">
      <c r="A15" s="406" t="s">
        <v>14</v>
      </c>
      <c r="B15" s="408">
        <f t="shared" ref="B15:G15" si="0">SUM(B7:B14)</f>
        <v>156</v>
      </c>
      <c r="C15" s="408">
        <f t="shared" si="0"/>
        <v>159</v>
      </c>
      <c r="D15" s="408">
        <f>SUM(D7:D14)</f>
        <v>77</v>
      </c>
      <c r="E15" s="408">
        <f>SUM(E7:E14)</f>
        <v>79</v>
      </c>
      <c r="F15" s="409">
        <f t="shared" si="0"/>
        <v>0</v>
      </c>
      <c r="G15" s="410">
        <f t="shared" si="0"/>
        <v>0</v>
      </c>
      <c r="H15" s="488"/>
      <c r="I15" s="486"/>
      <c r="J15" s="604"/>
      <c r="K15" s="605"/>
      <c r="L15" s="597"/>
      <c r="M15" s="597"/>
    </row>
    <row r="16" spans="1:13" ht="13.5" thickTop="1" x14ac:dyDescent="0.2">
      <c r="A16" s="489"/>
      <c r="B16" s="486"/>
      <c r="C16" s="486"/>
      <c r="D16" s="486"/>
      <c r="E16" s="486"/>
      <c r="F16" s="486"/>
      <c r="G16" s="486"/>
      <c r="H16" s="486"/>
      <c r="I16" s="486"/>
      <c r="J16" s="597"/>
      <c r="K16" s="597"/>
      <c r="L16" s="597"/>
    </row>
    <row r="17" spans="1:16" ht="20.100000000000001" customHeight="1" thickBot="1" x14ac:dyDescent="0.25">
      <c r="A17" s="1092" t="s">
        <v>256</v>
      </c>
      <c r="B17" s="1092"/>
      <c r="C17" s="1092"/>
      <c r="D17" s="1092"/>
      <c r="E17" s="1092"/>
      <c r="F17" s="1092"/>
      <c r="G17" s="1092"/>
      <c r="H17" s="1092"/>
      <c r="I17" s="1092"/>
      <c r="K17" s="597"/>
      <c r="L17" s="597"/>
      <c r="M17" s="597"/>
      <c r="N17" s="597"/>
      <c r="O17" s="597"/>
    </row>
    <row r="18" spans="1:16" ht="15" customHeight="1" thickTop="1" x14ac:dyDescent="0.2">
      <c r="A18" s="1081" t="s">
        <v>3</v>
      </c>
      <c r="B18" s="1083" t="s">
        <v>257</v>
      </c>
      <c r="C18" s="1084"/>
      <c r="D18" s="1085" t="s">
        <v>258</v>
      </c>
      <c r="E18" s="1086"/>
      <c r="F18" s="1086"/>
      <c r="G18" s="1086"/>
      <c r="H18" s="1086"/>
      <c r="I18" s="1087"/>
      <c r="K18" s="597"/>
      <c r="L18" s="606"/>
      <c r="M18" s="606"/>
      <c r="N18" s="606"/>
      <c r="O18" s="597"/>
    </row>
    <row r="19" spans="1:16" ht="15" customHeight="1" thickBot="1" x14ac:dyDescent="0.25">
      <c r="A19" s="1082"/>
      <c r="B19" s="407" t="s">
        <v>259</v>
      </c>
      <c r="C19" s="404" t="s">
        <v>260</v>
      </c>
      <c r="D19" s="404" t="s">
        <v>48</v>
      </c>
      <c r="E19" s="404" t="s">
        <v>261</v>
      </c>
      <c r="F19" s="404" t="s">
        <v>272</v>
      </c>
      <c r="G19" s="404" t="s">
        <v>273</v>
      </c>
      <c r="H19" s="404" t="s">
        <v>274</v>
      </c>
      <c r="I19" s="405" t="s">
        <v>268</v>
      </c>
      <c r="K19" s="597"/>
      <c r="L19" s="604"/>
      <c r="M19" s="605"/>
      <c r="N19" s="605"/>
      <c r="O19" s="597"/>
      <c r="P19" s="597"/>
    </row>
    <row r="20" spans="1:16" ht="15" customHeight="1" thickTop="1" x14ac:dyDescent="0.2">
      <c r="A20" s="412" t="s">
        <v>18</v>
      </c>
      <c r="B20" s="490">
        <v>12</v>
      </c>
      <c r="C20" s="491">
        <v>1</v>
      </c>
      <c r="D20" s="491">
        <v>0</v>
      </c>
      <c r="E20" s="491">
        <v>0</v>
      </c>
      <c r="F20" s="491">
        <v>4</v>
      </c>
      <c r="G20" s="491">
        <v>3</v>
      </c>
      <c r="H20" s="491">
        <v>3</v>
      </c>
      <c r="I20" s="516">
        <v>3</v>
      </c>
      <c r="K20" s="597"/>
      <c r="L20" s="604"/>
      <c r="M20" s="605"/>
      <c r="N20" s="605"/>
      <c r="O20" s="597"/>
      <c r="P20" s="597"/>
    </row>
    <row r="21" spans="1:16" ht="15" customHeight="1" x14ac:dyDescent="0.2">
      <c r="A21" s="413" t="s">
        <v>19</v>
      </c>
      <c r="B21" s="492">
        <v>16</v>
      </c>
      <c r="C21" s="493">
        <v>2</v>
      </c>
      <c r="D21" s="493">
        <v>0</v>
      </c>
      <c r="E21" s="493">
        <v>2</v>
      </c>
      <c r="F21" s="493">
        <v>4</v>
      </c>
      <c r="G21" s="493">
        <v>5</v>
      </c>
      <c r="H21" s="493">
        <v>5</v>
      </c>
      <c r="I21" s="517">
        <v>2</v>
      </c>
      <c r="K21" s="597"/>
      <c r="L21" s="604"/>
      <c r="M21" s="605"/>
      <c r="N21" s="605"/>
      <c r="O21" s="597"/>
      <c r="P21" s="597"/>
    </row>
    <row r="22" spans="1:16" ht="15" customHeight="1" x14ac:dyDescent="0.2">
      <c r="A22" s="413" t="s">
        <v>20</v>
      </c>
      <c r="B22" s="492">
        <v>19</v>
      </c>
      <c r="C22" s="493">
        <v>0</v>
      </c>
      <c r="D22" s="493">
        <v>0</v>
      </c>
      <c r="E22" s="493">
        <v>1</v>
      </c>
      <c r="F22" s="493">
        <v>2</v>
      </c>
      <c r="G22" s="493">
        <v>9</v>
      </c>
      <c r="H22" s="493">
        <v>6</v>
      </c>
      <c r="I22" s="517">
        <v>1</v>
      </c>
      <c r="K22" s="597"/>
      <c r="L22" s="604"/>
      <c r="M22" s="605"/>
      <c r="N22" s="605"/>
      <c r="O22" s="597"/>
      <c r="P22" s="597"/>
    </row>
    <row r="23" spans="1:16" ht="15" customHeight="1" x14ac:dyDescent="0.2">
      <c r="A23" s="413" t="s">
        <v>21</v>
      </c>
      <c r="B23" s="492">
        <v>21</v>
      </c>
      <c r="C23" s="493">
        <v>2</v>
      </c>
      <c r="D23" s="493">
        <v>0</v>
      </c>
      <c r="E23" s="493">
        <v>2</v>
      </c>
      <c r="F23" s="493">
        <v>6</v>
      </c>
      <c r="G23" s="493">
        <v>8</v>
      </c>
      <c r="H23" s="493">
        <v>2</v>
      </c>
      <c r="I23" s="517">
        <v>5</v>
      </c>
      <c r="K23" s="597"/>
      <c r="L23" s="604"/>
      <c r="M23" s="605"/>
      <c r="N23" s="605"/>
      <c r="O23" s="597"/>
      <c r="P23" s="597"/>
    </row>
    <row r="24" spans="1:16" ht="15" customHeight="1" x14ac:dyDescent="0.2">
      <c r="A24" s="413" t="s">
        <v>22</v>
      </c>
      <c r="B24" s="492">
        <v>20</v>
      </c>
      <c r="C24" s="493">
        <v>2</v>
      </c>
      <c r="D24" s="493">
        <v>0</v>
      </c>
      <c r="E24" s="493">
        <v>2</v>
      </c>
      <c r="F24" s="493">
        <v>8</v>
      </c>
      <c r="G24" s="493">
        <v>6</v>
      </c>
      <c r="H24" s="493">
        <v>3</v>
      </c>
      <c r="I24" s="517">
        <v>3</v>
      </c>
      <c r="K24" s="597"/>
      <c r="L24" s="604"/>
      <c r="M24" s="605"/>
      <c r="N24" s="605"/>
      <c r="O24" s="597"/>
      <c r="P24" s="597"/>
    </row>
    <row r="25" spans="1:16" ht="15" customHeight="1" x14ac:dyDescent="0.2">
      <c r="A25" s="413" t="s">
        <v>23</v>
      </c>
      <c r="B25" s="492">
        <v>26</v>
      </c>
      <c r="C25" s="493">
        <v>4</v>
      </c>
      <c r="D25" s="493">
        <v>0</v>
      </c>
      <c r="E25" s="493">
        <v>0</v>
      </c>
      <c r="F25" s="493">
        <v>3</v>
      </c>
      <c r="G25" s="493">
        <v>18</v>
      </c>
      <c r="H25" s="493">
        <v>6</v>
      </c>
      <c r="I25" s="517">
        <v>3</v>
      </c>
      <c r="K25" s="597"/>
      <c r="L25" s="604"/>
      <c r="M25" s="605"/>
      <c r="N25" s="605"/>
      <c r="O25" s="597"/>
      <c r="P25" s="597"/>
    </row>
    <row r="26" spans="1:16" ht="15" customHeight="1" x14ac:dyDescent="0.2">
      <c r="A26" s="413" t="s">
        <v>12</v>
      </c>
      <c r="B26" s="492">
        <v>17</v>
      </c>
      <c r="C26" s="493">
        <v>2</v>
      </c>
      <c r="D26" s="493">
        <v>0</v>
      </c>
      <c r="E26" s="493">
        <v>1</v>
      </c>
      <c r="F26" s="493">
        <v>8</v>
      </c>
      <c r="G26" s="493">
        <v>5</v>
      </c>
      <c r="H26" s="493">
        <v>4</v>
      </c>
      <c r="I26" s="517">
        <v>1</v>
      </c>
      <c r="K26" s="597"/>
      <c r="L26" s="604"/>
      <c r="M26" s="605"/>
      <c r="N26" s="605"/>
      <c r="O26" s="597"/>
      <c r="P26" s="597"/>
    </row>
    <row r="27" spans="1:16" ht="15" customHeight="1" thickBot="1" x14ac:dyDescent="0.25">
      <c r="A27" s="414" t="s">
        <v>13</v>
      </c>
      <c r="B27" s="494">
        <v>12</v>
      </c>
      <c r="C27" s="495">
        <v>0</v>
      </c>
      <c r="D27" s="495">
        <v>1</v>
      </c>
      <c r="E27" s="495">
        <v>1</v>
      </c>
      <c r="F27" s="495">
        <v>2</v>
      </c>
      <c r="G27" s="495">
        <v>7</v>
      </c>
      <c r="H27" s="495">
        <v>1</v>
      </c>
      <c r="I27" s="518">
        <v>1</v>
      </c>
      <c r="K27" s="597"/>
      <c r="L27" s="604"/>
      <c r="M27" s="605"/>
      <c r="N27" s="597"/>
      <c r="O27" s="597"/>
      <c r="P27" s="597"/>
    </row>
    <row r="28" spans="1:16" ht="20.100000000000001" customHeight="1" thickTop="1" thickBot="1" x14ac:dyDescent="0.25">
      <c r="A28" s="406" t="s">
        <v>14</v>
      </c>
      <c r="B28" s="408">
        <f>SUM(B20:B27)</f>
        <v>143</v>
      </c>
      <c r="C28" s="409">
        <f t="shared" ref="C28:I28" si="1">SUM(C20:C27)</f>
        <v>13</v>
      </c>
      <c r="D28" s="409">
        <f t="shared" si="1"/>
        <v>1</v>
      </c>
      <c r="E28" s="409">
        <f t="shared" si="1"/>
        <v>9</v>
      </c>
      <c r="F28" s="408">
        <f t="shared" si="1"/>
        <v>37</v>
      </c>
      <c r="G28" s="408">
        <f t="shared" si="1"/>
        <v>61</v>
      </c>
      <c r="H28" s="408">
        <f t="shared" si="1"/>
        <v>30</v>
      </c>
      <c r="I28" s="416">
        <f t="shared" si="1"/>
        <v>19</v>
      </c>
      <c r="J28" s="411"/>
      <c r="K28" s="597"/>
      <c r="L28" s="597"/>
      <c r="M28" s="597"/>
      <c r="N28" s="597"/>
      <c r="O28" s="597"/>
    </row>
    <row r="29" spans="1:16" ht="13.5" thickTop="1" x14ac:dyDescent="0.2">
      <c r="L29" s="597"/>
      <c r="M29" s="597"/>
      <c r="N29" s="597"/>
    </row>
    <row r="30" spans="1:16" x14ac:dyDescent="0.2">
      <c r="L30" s="597"/>
      <c r="M30" s="597"/>
      <c r="N30" s="597"/>
    </row>
  </sheetData>
  <mergeCells count="14">
    <mergeCell ref="G5:G6"/>
    <mergeCell ref="A18:A19"/>
    <mergeCell ref="B18:C18"/>
    <mergeCell ref="D18:I18"/>
    <mergeCell ref="A1:G1"/>
    <mergeCell ref="A2:G2"/>
    <mergeCell ref="A3:G3"/>
    <mergeCell ref="A4:A6"/>
    <mergeCell ref="D4:G4"/>
    <mergeCell ref="A17:I17"/>
    <mergeCell ref="B4:B6"/>
    <mergeCell ref="D5:D6"/>
    <mergeCell ref="E5:E6"/>
    <mergeCell ref="F5:F6"/>
  </mergeCells>
  <phoneticPr fontId="0" type="noConversion"/>
  <printOptions horizontalCentered="1"/>
  <pageMargins left="0.78740157480314965" right="0.78740157480314965"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R42"/>
  <sheetViews>
    <sheetView view="pageBreakPreview" zoomScale="60" zoomScaleNormal="90" workbookViewId="0">
      <selection activeCell="P17" sqref="P17"/>
    </sheetView>
  </sheetViews>
  <sheetFormatPr defaultRowHeight="12.75" x14ac:dyDescent="0.2"/>
  <cols>
    <col min="1" max="1" width="28.85546875" bestFit="1" customWidth="1"/>
    <col min="2" max="2" width="12.7109375" customWidth="1"/>
    <col min="3" max="3" width="11.42578125" customWidth="1"/>
    <col min="14" max="14" width="9.140625" customWidth="1"/>
    <col min="15" max="15" width="1.28515625" hidden="1" customWidth="1"/>
  </cols>
  <sheetData>
    <row r="4" spans="1:11" x14ac:dyDescent="0.2">
      <c r="E4" s="332"/>
    </row>
    <row r="5" spans="1:11" ht="18" customHeight="1" x14ac:dyDescent="0.2">
      <c r="A5" s="902" t="s">
        <v>130</v>
      </c>
      <c r="B5" s="417">
        <v>7045</v>
      </c>
      <c r="C5" s="417">
        <v>26331</v>
      </c>
      <c r="D5" s="418">
        <f>B5/C5*100</f>
        <v>26.755535300596257</v>
      </c>
      <c r="E5" s="19" t="s">
        <v>44</v>
      </c>
    </row>
    <row r="6" spans="1:11" ht="18" customHeight="1" x14ac:dyDescent="0.2">
      <c r="A6" s="902" t="s">
        <v>217</v>
      </c>
      <c r="B6" s="417">
        <v>259</v>
      </c>
      <c r="C6" s="417">
        <v>26331</v>
      </c>
      <c r="D6" s="418">
        <f t="shared" ref="D6:D10" si="0">B6/C6*100</f>
        <v>0.983631461015533</v>
      </c>
      <c r="E6" s="19" t="s">
        <v>44</v>
      </c>
      <c r="G6" s="2"/>
      <c r="H6" s="47"/>
      <c r="I6" s="2"/>
      <c r="J6" s="47"/>
      <c r="K6" s="2"/>
    </row>
    <row r="7" spans="1:11" ht="18" customHeight="1" x14ac:dyDescent="0.2">
      <c r="A7" s="902" t="s">
        <v>129</v>
      </c>
      <c r="B7" s="417">
        <v>800</v>
      </c>
      <c r="C7" s="417">
        <v>26331</v>
      </c>
      <c r="D7" s="418">
        <f t="shared" si="0"/>
        <v>3.0382438950286734</v>
      </c>
      <c r="E7" s="19" t="s">
        <v>44</v>
      </c>
      <c r="G7" s="2"/>
      <c r="H7" s="47"/>
      <c r="I7" s="2"/>
      <c r="J7" s="47"/>
      <c r="K7" s="2"/>
    </row>
    <row r="8" spans="1:11" ht="18" customHeight="1" x14ac:dyDescent="0.2">
      <c r="A8" s="902" t="s">
        <v>127</v>
      </c>
      <c r="B8" s="417">
        <v>31</v>
      </c>
      <c r="C8" s="417">
        <v>26331</v>
      </c>
      <c r="D8" s="418">
        <f t="shared" si="0"/>
        <v>0.11773195093236109</v>
      </c>
      <c r="E8" s="19" t="s">
        <v>44</v>
      </c>
      <c r="F8" s="47"/>
      <c r="G8" s="2"/>
      <c r="H8" s="47"/>
      <c r="I8" s="2"/>
      <c r="J8" s="47"/>
      <c r="K8" s="2"/>
    </row>
    <row r="9" spans="1:11" ht="18" customHeight="1" x14ac:dyDescent="0.2">
      <c r="A9" s="902" t="s">
        <v>128</v>
      </c>
      <c r="B9" s="417">
        <v>305</v>
      </c>
      <c r="C9" s="417">
        <v>26331</v>
      </c>
      <c r="D9" s="418">
        <f t="shared" si="0"/>
        <v>1.1583304849796816</v>
      </c>
      <c r="E9" s="19" t="s">
        <v>44</v>
      </c>
      <c r="F9" s="47"/>
      <c r="G9" s="2"/>
      <c r="H9" s="47"/>
      <c r="I9" s="2"/>
      <c r="J9" s="47"/>
      <c r="K9" s="2"/>
    </row>
    <row r="10" spans="1:11" ht="18" customHeight="1" x14ac:dyDescent="0.2">
      <c r="A10" s="902" t="s">
        <v>218</v>
      </c>
      <c r="B10" s="417">
        <v>2014</v>
      </c>
      <c r="C10" s="417">
        <v>26331</v>
      </c>
      <c r="D10" s="418">
        <f t="shared" si="0"/>
        <v>7.6487790057346849</v>
      </c>
      <c r="E10" s="19" t="s">
        <v>44</v>
      </c>
      <c r="F10" s="47"/>
      <c r="G10" s="2"/>
      <c r="H10" s="47"/>
      <c r="I10" s="2"/>
      <c r="J10" s="47"/>
      <c r="K10" s="2"/>
    </row>
    <row r="11" spans="1:11" ht="18" customHeight="1" x14ac:dyDescent="0.2">
      <c r="A11" s="902" t="s">
        <v>219</v>
      </c>
      <c r="B11" s="417">
        <v>15877</v>
      </c>
      <c r="C11" s="417">
        <v>26331</v>
      </c>
      <c r="D11" s="418">
        <f>B11/C11*100</f>
        <v>60.297747901712803</v>
      </c>
      <c r="E11" s="19" t="s">
        <v>44</v>
      </c>
      <c r="F11" s="47"/>
      <c r="G11" s="2"/>
      <c r="H11" s="47"/>
      <c r="I11" s="2"/>
      <c r="J11" s="47"/>
      <c r="K11" s="2"/>
    </row>
    <row r="12" spans="1:11" ht="18" customHeight="1" x14ac:dyDescent="0.2">
      <c r="E12" s="19" t="s">
        <v>44</v>
      </c>
      <c r="F12" s="47"/>
      <c r="G12" s="2"/>
      <c r="H12" s="47"/>
      <c r="I12" s="2"/>
      <c r="J12" s="47"/>
      <c r="K12" s="2"/>
    </row>
    <row r="13" spans="1:11" x14ac:dyDescent="0.2">
      <c r="D13" s="419">
        <f>SUM(D5:D11)</f>
        <v>100</v>
      </c>
      <c r="E13" s="19" t="s">
        <v>44</v>
      </c>
      <c r="F13" s="47"/>
      <c r="G13" s="2"/>
      <c r="H13" s="47"/>
      <c r="I13" s="2"/>
      <c r="J13" s="47"/>
      <c r="K13" s="2"/>
    </row>
    <row r="14" spans="1:11" x14ac:dyDescent="0.2">
      <c r="B14">
        <v>10454</v>
      </c>
      <c r="C14" s="417">
        <v>26331</v>
      </c>
      <c r="D14" s="418">
        <f>B14/C14*100</f>
        <v>39.70225209828719</v>
      </c>
      <c r="E14" s="2"/>
      <c r="F14" s="47"/>
      <c r="G14" s="2"/>
      <c r="H14" s="47"/>
      <c r="I14" s="18"/>
      <c r="J14" s="47"/>
      <c r="K14" s="18"/>
    </row>
    <row r="15" spans="1:11" x14ac:dyDescent="0.2">
      <c r="B15" s="72">
        <f>B11+B14</f>
        <v>26331</v>
      </c>
      <c r="C15" s="72"/>
      <c r="D15" s="73"/>
      <c r="E15" s="2"/>
      <c r="F15" s="48"/>
      <c r="G15" s="2"/>
      <c r="H15" s="48"/>
      <c r="I15" s="2"/>
      <c r="J15" s="48"/>
      <c r="K15" s="2"/>
    </row>
    <row r="16" spans="1:11" x14ac:dyDescent="0.2">
      <c r="B16" s="902"/>
      <c r="C16" s="902"/>
      <c r="D16" s="902"/>
      <c r="E16" s="902"/>
      <c r="F16" s="93"/>
      <c r="H16" s="19"/>
      <c r="I16" s="19"/>
    </row>
    <row r="17" spans="1:9" x14ac:dyDescent="0.2">
      <c r="B17" s="902"/>
      <c r="C17" s="902"/>
      <c r="D17" s="902"/>
      <c r="E17" s="902"/>
      <c r="F17" s="93"/>
      <c r="I17" s="19"/>
    </row>
    <row r="18" spans="1:9" x14ac:dyDescent="0.2">
      <c r="B18" s="902"/>
      <c r="C18" s="902"/>
      <c r="D18" s="902"/>
      <c r="E18" s="902"/>
      <c r="F18" s="93"/>
      <c r="H18" s="19"/>
      <c r="I18" s="19"/>
    </row>
    <row r="19" spans="1:9" x14ac:dyDescent="0.2">
      <c r="B19" s="902"/>
      <c r="C19" s="902"/>
      <c r="D19" s="902"/>
      <c r="E19" s="902"/>
      <c r="F19" s="93"/>
    </row>
    <row r="20" spans="1:9" x14ac:dyDescent="0.2">
      <c r="B20" s="902"/>
      <c r="C20" s="902"/>
      <c r="D20" s="902"/>
      <c r="E20" s="902"/>
      <c r="F20" s="93"/>
    </row>
    <row r="21" spans="1:9" x14ac:dyDescent="0.2">
      <c r="B21" s="902"/>
      <c r="C21" s="902"/>
      <c r="D21" s="902"/>
      <c r="E21" s="902"/>
      <c r="F21" s="93"/>
    </row>
    <row r="22" spans="1:9" x14ac:dyDescent="0.2">
      <c r="B22" s="902"/>
      <c r="C22" s="902"/>
      <c r="D22" s="902"/>
      <c r="E22" s="902"/>
      <c r="F22" s="93"/>
    </row>
    <row r="23" spans="1:9" x14ac:dyDescent="0.2">
      <c r="F23" s="94"/>
    </row>
    <row r="26" spans="1:9" x14ac:dyDescent="0.2">
      <c r="A26" s="38"/>
    </row>
    <row r="27" spans="1:9" x14ac:dyDescent="0.2">
      <c r="B27" s="25"/>
    </row>
    <row r="29" spans="1:9" x14ac:dyDescent="0.2">
      <c r="A29" s="39"/>
    </row>
    <row r="30" spans="1:9" x14ac:dyDescent="0.2">
      <c r="A30" s="40"/>
    </row>
    <row r="31" spans="1:9" x14ac:dyDescent="0.2">
      <c r="A31" s="40"/>
    </row>
    <row r="32" spans="1:9" x14ac:dyDescent="0.2">
      <c r="A32" s="40"/>
    </row>
    <row r="39" spans="7:18" x14ac:dyDescent="0.2">
      <c r="R39" t="s">
        <v>33</v>
      </c>
    </row>
    <row r="41" spans="7:18" x14ac:dyDescent="0.2">
      <c r="G41" s="31"/>
    </row>
    <row r="42" spans="7:18" x14ac:dyDescent="0.2">
      <c r="G42" s="31"/>
    </row>
  </sheetData>
  <phoneticPr fontId="7" type="noConversion"/>
  <printOptions horizontalCentered="1"/>
  <pageMargins left="0.78740157480314965" right="0.78740157480314965" top="0.78740157480314965" bottom="0.78740157480314965" header="0.31496062992125984" footer="0.31496062992125984"/>
  <pageSetup paperSize="9" scale="97" orientation="landscape" r:id="rId1"/>
  <headerFooter scaleWithDoc="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6:T36"/>
  <sheetViews>
    <sheetView view="pageBreakPreview" topLeftCell="J9" zoomScaleNormal="100" zoomScaleSheetLayoutView="100" workbookViewId="0">
      <selection activeCell="U21" sqref="U21"/>
    </sheetView>
  </sheetViews>
  <sheetFormatPr defaultColWidth="9.140625" defaultRowHeight="12.75" x14ac:dyDescent="0.2"/>
  <cols>
    <col min="1" max="1" width="27.7109375" style="548" customWidth="1"/>
    <col min="2" max="16" width="6.7109375" style="548" customWidth="1"/>
    <col min="17" max="17" width="6.5703125" style="548" customWidth="1"/>
    <col min="18" max="18" width="7.42578125" style="548" customWidth="1"/>
    <col min="19" max="16384" width="9.140625" style="548"/>
  </cols>
  <sheetData>
    <row r="6" spans="2:11" x14ac:dyDescent="0.2">
      <c r="B6" s="704"/>
      <c r="C6" s="704"/>
      <c r="D6" s="705"/>
      <c r="F6" s="535"/>
      <c r="H6" s="535"/>
      <c r="J6" s="535"/>
    </row>
    <row r="7" spans="2:11" x14ac:dyDescent="0.2">
      <c r="B7" s="704"/>
      <c r="C7" s="704"/>
      <c r="D7" s="679"/>
      <c r="E7" s="706"/>
      <c r="F7" s="535"/>
      <c r="G7" s="706"/>
      <c r="H7" s="535"/>
      <c r="I7" s="706"/>
      <c r="J7" s="535"/>
      <c r="K7" s="706"/>
    </row>
    <row r="8" spans="2:11" x14ac:dyDescent="0.2">
      <c r="B8" s="704"/>
      <c r="C8" s="704"/>
      <c r="D8" s="679"/>
      <c r="E8" s="706"/>
      <c r="F8" s="535"/>
      <c r="G8" s="706"/>
      <c r="H8" s="535"/>
      <c r="I8" s="706"/>
      <c r="J8" s="535"/>
      <c r="K8" s="706"/>
    </row>
    <row r="9" spans="2:11" x14ac:dyDescent="0.2">
      <c r="B9" s="704"/>
      <c r="C9" s="704"/>
      <c r="D9" s="679"/>
      <c r="E9" s="706"/>
      <c r="F9" s="535"/>
      <c r="G9" s="706"/>
      <c r="H9" s="535"/>
      <c r="I9" s="706"/>
      <c r="J9" s="535"/>
      <c r="K9" s="706"/>
    </row>
    <row r="10" spans="2:11" x14ac:dyDescent="0.2">
      <c r="B10" s="704"/>
      <c r="C10" s="704"/>
      <c r="D10" s="679"/>
      <c r="E10" s="706"/>
      <c r="F10" s="535"/>
      <c r="G10" s="706"/>
      <c r="H10" s="535"/>
      <c r="I10" s="706"/>
      <c r="J10" s="535"/>
      <c r="K10" s="706"/>
    </row>
    <row r="11" spans="2:11" x14ac:dyDescent="0.2">
      <c r="B11" s="704"/>
      <c r="C11" s="704"/>
      <c r="D11" s="679"/>
      <c r="E11" s="706"/>
      <c r="F11" s="535"/>
      <c r="G11" s="706"/>
      <c r="H11" s="535"/>
      <c r="I11" s="706"/>
      <c r="J11" s="535"/>
      <c r="K11" s="706"/>
    </row>
    <row r="12" spans="2:11" x14ac:dyDescent="0.2">
      <c r="B12" s="704"/>
      <c r="C12" s="704"/>
      <c r="D12" s="679"/>
      <c r="E12" s="706"/>
      <c r="F12" s="535"/>
      <c r="G12" s="706"/>
      <c r="H12" s="535"/>
      <c r="I12" s="706"/>
      <c r="J12" s="535"/>
      <c r="K12" s="706"/>
    </row>
    <row r="13" spans="2:11" x14ac:dyDescent="0.2">
      <c r="B13" s="704"/>
      <c r="C13" s="704"/>
      <c r="D13" s="679"/>
      <c r="E13" s="706"/>
      <c r="F13" s="535"/>
      <c r="G13" s="706"/>
      <c r="H13" s="535"/>
      <c r="I13" s="706"/>
      <c r="J13" s="535"/>
      <c r="K13" s="706"/>
    </row>
    <row r="14" spans="2:11" x14ac:dyDescent="0.2">
      <c r="B14" s="704"/>
      <c r="C14" s="704"/>
      <c r="D14" s="679"/>
      <c r="E14" s="706"/>
      <c r="F14" s="535"/>
      <c r="G14" s="706"/>
      <c r="H14" s="535"/>
      <c r="I14" s="707"/>
      <c r="J14" s="535"/>
      <c r="K14" s="707"/>
    </row>
    <row r="15" spans="2:11" x14ac:dyDescent="0.2">
      <c r="B15" s="704"/>
      <c r="C15" s="704"/>
      <c r="D15" s="679"/>
      <c r="E15" s="706"/>
      <c r="F15" s="538"/>
      <c r="G15" s="706"/>
      <c r="H15" s="538"/>
      <c r="I15" s="706"/>
      <c r="J15" s="538"/>
      <c r="K15" s="706"/>
    </row>
    <row r="16" spans="2:11" x14ac:dyDescent="0.2">
      <c r="B16" s="562"/>
    </row>
    <row r="26" spans="1:20" x14ac:dyDescent="0.2">
      <c r="A26" s="683"/>
    </row>
    <row r="29" spans="1:20" ht="9.9499999999999993" customHeight="1" x14ac:dyDescent="0.2">
      <c r="A29" s="1006"/>
      <c r="B29" s="1007"/>
      <c r="C29" s="1007"/>
      <c r="D29" s="1007"/>
      <c r="E29" s="1007"/>
      <c r="F29" s="1007"/>
      <c r="G29" s="1007"/>
      <c r="H29" s="1007"/>
      <c r="I29" s="1007"/>
      <c r="J29" s="1007"/>
      <c r="K29" s="1007"/>
      <c r="L29" s="1007"/>
      <c r="M29" s="1007"/>
      <c r="N29" s="1007"/>
      <c r="O29" s="1007"/>
      <c r="P29" s="1007"/>
    </row>
    <row r="30" spans="1:20" ht="14.1" customHeight="1" thickBot="1" x14ac:dyDescent="0.25">
      <c r="A30" s="684"/>
      <c r="B30" s="680"/>
      <c r="C30" s="680"/>
      <c r="D30" s="680"/>
      <c r="E30" s="680"/>
      <c r="F30" s="680"/>
      <c r="G30" s="680"/>
      <c r="H30" s="680"/>
      <c r="I30" s="680"/>
      <c r="J30" s="680"/>
      <c r="K30" s="680"/>
      <c r="L30" s="680"/>
      <c r="M30" s="680"/>
      <c r="N30" s="680"/>
      <c r="O30" s="680"/>
      <c r="P30" s="680"/>
    </row>
    <row r="31" spans="1:20" ht="20.100000000000001" customHeight="1" thickBot="1" x14ac:dyDescent="0.25">
      <c r="A31" s="708" t="s">
        <v>4</v>
      </c>
      <c r="B31" s="709">
        <v>2001</v>
      </c>
      <c r="C31" s="709">
        <v>2002</v>
      </c>
      <c r="D31" s="709">
        <v>2003</v>
      </c>
      <c r="E31" s="709">
        <v>2004</v>
      </c>
      <c r="F31" s="709">
        <v>2005</v>
      </c>
      <c r="G31" s="709">
        <v>2006</v>
      </c>
      <c r="H31" s="709">
        <v>2007</v>
      </c>
      <c r="I31" s="709">
        <v>2008</v>
      </c>
      <c r="J31" s="709">
        <v>2009</v>
      </c>
      <c r="K31" s="709">
        <v>2010</v>
      </c>
      <c r="L31" s="709">
        <v>2011</v>
      </c>
      <c r="M31" s="709">
        <v>2012</v>
      </c>
      <c r="N31" s="709">
        <v>2013</v>
      </c>
      <c r="O31" s="709">
        <v>2014</v>
      </c>
      <c r="P31" s="709">
        <v>2015</v>
      </c>
      <c r="Q31" s="709">
        <v>2016</v>
      </c>
      <c r="R31" s="709">
        <v>2017</v>
      </c>
    </row>
    <row r="32" spans="1:20" ht="15.95" customHeight="1" thickBot="1" x14ac:dyDescent="0.25">
      <c r="A32" s="710" t="s">
        <v>127</v>
      </c>
      <c r="B32" s="711">
        <v>0.08</v>
      </c>
      <c r="C32" s="711">
        <v>0.08</v>
      </c>
      <c r="D32" s="711">
        <v>0.06</v>
      </c>
      <c r="E32" s="711">
        <v>0.06</v>
      </c>
      <c r="F32" s="711">
        <v>0.06</v>
      </c>
      <c r="G32" s="711">
        <v>0.05</v>
      </c>
      <c r="H32" s="711">
        <v>0.08</v>
      </c>
      <c r="I32" s="711">
        <v>0.05</v>
      </c>
      <c r="J32" s="711">
        <v>0.06</v>
      </c>
      <c r="K32" s="711">
        <v>0.06</v>
      </c>
      <c r="L32" s="711">
        <v>4.2999999999999997E-2</v>
      </c>
      <c r="M32" s="711">
        <v>0.04</v>
      </c>
      <c r="N32" s="711">
        <v>0.04</v>
      </c>
      <c r="O32" s="711">
        <v>0.05</v>
      </c>
      <c r="P32" s="711">
        <v>0.03</v>
      </c>
      <c r="Q32" s="711">
        <v>0.03</v>
      </c>
      <c r="R32" s="711">
        <v>3.1E-2</v>
      </c>
      <c r="S32" s="712"/>
      <c r="T32" s="713"/>
    </row>
    <row r="33" spans="1:18" ht="15.95" customHeight="1" thickBot="1" x14ac:dyDescent="0.25">
      <c r="A33" s="710" t="s">
        <v>128</v>
      </c>
      <c r="B33" s="711">
        <v>0.66</v>
      </c>
      <c r="C33" s="711">
        <v>0.63</v>
      </c>
      <c r="D33" s="711">
        <v>0.67</v>
      </c>
      <c r="E33" s="711">
        <v>0.56999999999999995</v>
      </c>
      <c r="F33" s="711">
        <v>0.52</v>
      </c>
      <c r="G33" s="711">
        <v>0.47</v>
      </c>
      <c r="H33" s="711">
        <v>0.62</v>
      </c>
      <c r="I33" s="711">
        <v>0.56999999999999995</v>
      </c>
      <c r="J33" s="711">
        <v>0.64</v>
      </c>
      <c r="K33" s="711">
        <v>0.61</v>
      </c>
      <c r="L33" s="711">
        <v>0.47</v>
      </c>
      <c r="M33" s="711">
        <v>0.48</v>
      </c>
      <c r="N33" s="711">
        <v>0.54</v>
      </c>
      <c r="O33" s="711">
        <v>0.5</v>
      </c>
      <c r="P33" s="711">
        <v>0.42</v>
      </c>
      <c r="Q33" s="711">
        <v>0.34</v>
      </c>
      <c r="R33" s="711">
        <v>0.30499999999999999</v>
      </c>
    </row>
    <row r="34" spans="1:18" ht="15.95" customHeight="1" thickBot="1" x14ac:dyDescent="0.25">
      <c r="A34" s="710" t="s">
        <v>131</v>
      </c>
      <c r="B34" s="711">
        <v>0.38</v>
      </c>
      <c r="C34" s="711">
        <v>0.28999999999999998</v>
      </c>
      <c r="D34" s="711">
        <v>0.25</v>
      </c>
      <c r="E34" s="711">
        <v>0.26</v>
      </c>
      <c r="F34" s="711">
        <v>0.26</v>
      </c>
      <c r="G34" s="711">
        <v>0.19</v>
      </c>
      <c r="H34" s="711">
        <v>0.25</v>
      </c>
      <c r="I34" s="711">
        <v>0.23</v>
      </c>
      <c r="J34" s="711">
        <v>0.28000000000000003</v>
      </c>
      <c r="K34" s="711">
        <v>0.25</v>
      </c>
      <c r="L34" s="711">
        <v>0.26500000000000001</v>
      </c>
      <c r="M34" s="711">
        <v>0.35</v>
      </c>
      <c r="N34" s="711">
        <v>0.35</v>
      </c>
      <c r="O34" s="711">
        <v>0.34</v>
      </c>
      <c r="P34" s="711">
        <v>0.29599999999999999</v>
      </c>
      <c r="Q34" s="711">
        <v>0.3</v>
      </c>
      <c r="R34" s="711">
        <v>0.25900000000000001</v>
      </c>
    </row>
    <row r="35" spans="1:18" ht="15.95" customHeight="1" thickBot="1" x14ac:dyDescent="0.25">
      <c r="A35" s="710" t="s">
        <v>129</v>
      </c>
      <c r="B35" s="711">
        <v>1.69</v>
      </c>
      <c r="C35" s="711">
        <v>1.55</v>
      </c>
      <c r="D35" s="711">
        <v>1.81</v>
      </c>
      <c r="E35" s="711">
        <v>1.68</v>
      </c>
      <c r="F35" s="711">
        <v>1.52</v>
      </c>
      <c r="G35" s="711">
        <v>1.43</v>
      </c>
      <c r="H35" s="711">
        <v>1.43</v>
      </c>
      <c r="I35" s="711">
        <v>1.57</v>
      </c>
      <c r="J35" s="711">
        <v>1.49</v>
      </c>
      <c r="K35" s="711">
        <v>1.43</v>
      </c>
      <c r="L35" s="711">
        <v>1.1839999999999999</v>
      </c>
      <c r="M35" s="711">
        <v>1.06</v>
      </c>
      <c r="N35" s="711">
        <v>1.1000000000000001</v>
      </c>
      <c r="O35" s="711">
        <v>1.0900000000000001</v>
      </c>
      <c r="P35" s="711">
        <v>0.93200000000000005</v>
      </c>
      <c r="Q35" s="711">
        <v>0.86</v>
      </c>
      <c r="R35" s="711">
        <v>0.8</v>
      </c>
    </row>
    <row r="36" spans="1:18" ht="15.95" customHeight="1" thickBot="1" x14ac:dyDescent="0.25">
      <c r="A36" s="710" t="s">
        <v>130</v>
      </c>
      <c r="B36" s="711">
        <v>8.82</v>
      </c>
      <c r="C36" s="711">
        <v>9.98</v>
      </c>
      <c r="D36" s="711">
        <v>10.75</v>
      </c>
      <c r="E36" s="711">
        <v>9.93</v>
      </c>
      <c r="F36" s="711">
        <v>9.3699999999999992</v>
      </c>
      <c r="G36" s="711">
        <v>7.46</v>
      </c>
      <c r="H36" s="711">
        <v>7.64</v>
      </c>
      <c r="I36" s="711">
        <v>7.98</v>
      </c>
      <c r="J36" s="711">
        <v>9.02</v>
      </c>
      <c r="K36" s="711">
        <v>9.5299999999999994</v>
      </c>
      <c r="L36" s="711">
        <v>9.2119999999999997</v>
      </c>
      <c r="M36" s="711">
        <v>9.9700000000000006</v>
      </c>
      <c r="N36" s="711">
        <v>10.81</v>
      </c>
      <c r="O36" s="711">
        <v>9.61</v>
      </c>
      <c r="P36" s="711">
        <v>7.423</v>
      </c>
      <c r="Q36" s="711">
        <v>6.68</v>
      </c>
      <c r="R36" s="711">
        <v>7.0449999999999999</v>
      </c>
    </row>
  </sheetData>
  <mergeCells count="1">
    <mergeCell ref="A29:P29"/>
  </mergeCells>
  <printOptions horizontalCentered="1"/>
  <pageMargins left="0.9055118110236221" right="0.9055118110236221" top="0.78740157480314965" bottom="0.78740157480314965" header="0.31496062992125984" footer="0.31496062992125984"/>
  <pageSetup paperSize="9" scale="90" orientation="landscape" r:id="rId1"/>
  <headerFooter scaleWithDoc="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2"/>
  <sheetViews>
    <sheetView topLeftCell="A4" zoomScaleNormal="100" zoomScaleSheetLayoutView="100" workbookViewId="0">
      <selection activeCell="D17" sqref="D17"/>
    </sheetView>
  </sheetViews>
  <sheetFormatPr defaultRowHeight="12.75" x14ac:dyDescent="0.2"/>
  <cols>
    <col min="1" max="2" width="12.7109375" customWidth="1"/>
    <col min="3" max="8" width="10.7109375" customWidth="1"/>
  </cols>
  <sheetData>
    <row r="1" spans="1:15" ht="20.100000000000001" customHeight="1" x14ac:dyDescent="0.2">
      <c r="A1" s="1020" t="s">
        <v>399</v>
      </c>
      <c r="B1" s="1020"/>
      <c r="C1" s="1020"/>
      <c r="D1" s="1020"/>
      <c r="E1" s="1020"/>
      <c r="F1" s="1020"/>
      <c r="G1" s="1020"/>
      <c r="H1" s="1020"/>
    </row>
    <row r="2" spans="1:15" ht="20.100000000000001" customHeight="1" x14ac:dyDescent="0.2">
      <c r="A2" s="1020" t="s">
        <v>176</v>
      </c>
      <c r="B2" s="1020"/>
      <c r="C2" s="1020"/>
      <c r="D2" s="1020"/>
      <c r="E2" s="1020"/>
      <c r="F2" s="1020"/>
      <c r="G2" s="1020"/>
      <c r="H2" s="1020"/>
    </row>
    <row r="3" spans="1:15" ht="20.100000000000001" customHeight="1" thickBot="1" x14ac:dyDescent="0.25">
      <c r="A3" s="1059"/>
      <c r="B3" s="1059"/>
      <c r="C3" s="1059"/>
      <c r="D3" s="1059"/>
      <c r="E3" s="1059"/>
      <c r="F3" s="1059"/>
      <c r="G3" s="1059"/>
      <c r="H3" s="1059"/>
    </row>
    <row r="4" spans="1:15" ht="18" customHeight="1" thickTop="1" x14ac:dyDescent="0.2">
      <c r="A4" s="1014" t="s">
        <v>3</v>
      </c>
      <c r="B4" s="1016" t="s">
        <v>132</v>
      </c>
      <c r="C4" s="1009" t="s">
        <v>133</v>
      </c>
      <c r="D4" s="1009"/>
      <c r="E4" s="1009"/>
      <c r="F4" s="1009"/>
      <c r="G4" s="1009"/>
      <c r="H4" s="1011"/>
    </row>
    <row r="5" spans="1:15" ht="18" customHeight="1" x14ac:dyDescent="0.2">
      <c r="A5" s="1100"/>
      <c r="B5" s="1101"/>
      <c r="C5" s="1104" t="s">
        <v>29</v>
      </c>
      <c r="D5" s="1104"/>
      <c r="E5" s="1104" t="s">
        <v>122</v>
      </c>
      <c r="F5" s="1104"/>
      <c r="G5" s="1104"/>
      <c r="H5" s="1105"/>
    </row>
    <row r="6" spans="1:15" ht="18" customHeight="1" x14ac:dyDescent="0.2">
      <c r="A6" s="1100"/>
      <c r="B6" s="1102"/>
      <c r="C6" s="1098" t="s">
        <v>43</v>
      </c>
      <c r="D6" s="1098" t="s">
        <v>215</v>
      </c>
      <c r="E6" s="1098" t="s">
        <v>190</v>
      </c>
      <c r="F6" s="1098"/>
      <c r="G6" s="1098" t="s">
        <v>86</v>
      </c>
      <c r="H6" s="1099"/>
      <c r="I6" s="535"/>
      <c r="L6" s="23"/>
      <c r="M6" s="23"/>
      <c r="N6" s="23"/>
      <c r="O6" s="23"/>
    </row>
    <row r="7" spans="1:15" ht="42" customHeight="1" thickBot="1" x14ac:dyDescent="0.25">
      <c r="A7" s="1015"/>
      <c r="B7" s="1103"/>
      <c r="C7" s="1106"/>
      <c r="D7" s="1106"/>
      <c r="E7" s="273" t="s">
        <v>43</v>
      </c>
      <c r="F7" s="273" t="s">
        <v>216</v>
      </c>
      <c r="G7" s="273" t="s">
        <v>43</v>
      </c>
      <c r="H7" s="274" t="s">
        <v>216</v>
      </c>
      <c r="I7" s="535"/>
      <c r="L7" s="23"/>
      <c r="M7" s="612"/>
      <c r="N7" s="612"/>
      <c r="O7" s="23"/>
    </row>
    <row r="8" spans="1:15" ht="20.100000000000001" customHeight="1" thickTop="1" x14ac:dyDescent="0.2">
      <c r="A8" s="171" t="s">
        <v>18</v>
      </c>
      <c r="B8" s="289">
        <v>3774</v>
      </c>
      <c r="C8" s="289">
        <v>22</v>
      </c>
      <c r="D8" s="255">
        <f>C8/B8*100</f>
        <v>0.58293587705352412</v>
      </c>
      <c r="E8" s="905">
        <v>6</v>
      </c>
      <c r="F8" s="255">
        <f>E8/C8*100</f>
        <v>27.27272727272727</v>
      </c>
      <c r="G8" s="905">
        <v>7</v>
      </c>
      <c r="H8" s="536">
        <f>G8/C8*100</f>
        <v>31.818181818181817</v>
      </c>
      <c r="I8" s="535"/>
      <c r="L8" s="23"/>
      <c r="M8" s="610"/>
      <c r="N8" s="611"/>
      <c r="O8" s="23"/>
    </row>
    <row r="9" spans="1:15" ht="20.100000000000001" customHeight="1" x14ac:dyDescent="0.2">
      <c r="A9" s="122" t="s">
        <v>19</v>
      </c>
      <c r="B9" s="290">
        <v>2784</v>
      </c>
      <c r="C9" s="290">
        <v>22</v>
      </c>
      <c r="D9" s="256">
        <f t="shared" ref="D9:D17" si="0">C9/B9*100</f>
        <v>0.79022988505747138</v>
      </c>
      <c r="E9" s="97">
        <v>6</v>
      </c>
      <c r="F9" s="256">
        <f t="shared" ref="F9:F17" si="1">E9/C9*100</f>
        <v>27.27272727272727</v>
      </c>
      <c r="G9" s="97">
        <v>6</v>
      </c>
      <c r="H9" s="537">
        <f t="shared" ref="H9:H17" si="2">G9/C9*100</f>
        <v>27.27272727272727</v>
      </c>
      <c r="I9" s="535"/>
      <c r="L9" s="23"/>
      <c r="M9" s="610"/>
      <c r="N9" s="611"/>
      <c r="O9" s="23"/>
    </row>
    <row r="10" spans="1:15" ht="20.100000000000001" customHeight="1" x14ac:dyDescent="0.2">
      <c r="A10" s="122" t="s">
        <v>20</v>
      </c>
      <c r="B10" s="290">
        <v>2286</v>
      </c>
      <c r="C10" s="290">
        <v>10</v>
      </c>
      <c r="D10" s="256">
        <f t="shared" si="0"/>
        <v>0.43744531933508313</v>
      </c>
      <c r="E10" s="97">
        <v>2</v>
      </c>
      <c r="F10" s="256">
        <f t="shared" si="1"/>
        <v>20</v>
      </c>
      <c r="G10" s="97">
        <v>2</v>
      </c>
      <c r="H10" s="537">
        <f t="shared" si="2"/>
        <v>20</v>
      </c>
      <c r="I10" s="535"/>
      <c r="L10" s="23"/>
      <c r="M10" s="610"/>
      <c r="N10" s="611"/>
      <c r="O10" s="23"/>
    </row>
    <row r="11" spans="1:15" ht="20.100000000000001" customHeight="1" x14ac:dyDescent="0.2">
      <c r="A11" s="122" t="s">
        <v>21</v>
      </c>
      <c r="B11" s="838">
        <v>2527</v>
      </c>
      <c r="C11" s="838">
        <v>30</v>
      </c>
      <c r="D11" s="256">
        <f t="shared" si="0"/>
        <v>1.187178472497032</v>
      </c>
      <c r="E11" s="97">
        <v>15</v>
      </c>
      <c r="F11" s="256">
        <f t="shared" si="1"/>
        <v>50</v>
      </c>
      <c r="G11" s="97">
        <v>6</v>
      </c>
      <c r="H11" s="537">
        <f t="shared" si="2"/>
        <v>20</v>
      </c>
      <c r="I11" s="535"/>
      <c r="L11" s="23"/>
      <c r="M11" s="610"/>
      <c r="N11" s="611"/>
      <c r="O11" s="23"/>
    </row>
    <row r="12" spans="1:15" ht="20.100000000000001" customHeight="1" x14ac:dyDescent="0.2">
      <c r="A12" s="122" t="s">
        <v>22</v>
      </c>
      <c r="B12" s="838">
        <v>2559</v>
      </c>
      <c r="C12" s="838">
        <v>11</v>
      </c>
      <c r="D12" s="256">
        <f t="shared" si="0"/>
        <v>0.42985541227041812</v>
      </c>
      <c r="E12" s="97">
        <v>4</v>
      </c>
      <c r="F12" s="256">
        <f t="shared" si="1"/>
        <v>36.363636363636367</v>
      </c>
      <c r="G12" s="97">
        <v>1</v>
      </c>
      <c r="H12" s="537">
        <f t="shared" si="2"/>
        <v>9.0909090909090917</v>
      </c>
      <c r="I12" s="535"/>
      <c r="L12" s="23"/>
      <c r="M12" s="610"/>
      <c r="N12" s="611"/>
      <c r="O12" s="23"/>
    </row>
    <row r="13" spans="1:15" ht="20.100000000000001" customHeight="1" x14ac:dyDescent="0.2">
      <c r="A13" s="122" t="s">
        <v>23</v>
      </c>
      <c r="B13" s="838">
        <v>3789</v>
      </c>
      <c r="C13" s="838">
        <v>56</v>
      </c>
      <c r="D13" s="256">
        <f t="shared" si="0"/>
        <v>1.4779625230931646</v>
      </c>
      <c r="E13" s="97">
        <v>41</v>
      </c>
      <c r="F13" s="256">
        <f t="shared" si="1"/>
        <v>73.214285714285708</v>
      </c>
      <c r="G13" s="97">
        <v>12</v>
      </c>
      <c r="H13" s="537">
        <f t="shared" si="2"/>
        <v>21.428571428571427</v>
      </c>
      <c r="I13" s="535"/>
      <c r="L13" s="23"/>
      <c r="M13" s="610"/>
      <c r="N13" s="611"/>
      <c r="O13" s="23"/>
    </row>
    <row r="14" spans="1:15" ht="20.100000000000001" customHeight="1" x14ac:dyDescent="0.2">
      <c r="A14" s="122" t="s">
        <v>12</v>
      </c>
      <c r="B14" s="838">
        <v>3789</v>
      </c>
      <c r="C14" s="838">
        <v>123</v>
      </c>
      <c r="D14" s="256">
        <f t="shared" si="0"/>
        <v>3.2462391132224862</v>
      </c>
      <c r="E14" s="97">
        <v>86</v>
      </c>
      <c r="F14" s="256">
        <f t="shared" si="1"/>
        <v>69.918699186991873</v>
      </c>
      <c r="G14" s="97">
        <v>14</v>
      </c>
      <c r="H14" s="537">
        <f t="shared" si="2"/>
        <v>11.38211382113821</v>
      </c>
      <c r="I14" s="535"/>
      <c r="L14" s="23"/>
      <c r="M14" s="610"/>
      <c r="N14" s="611"/>
      <c r="O14" s="23"/>
    </row>
    <row r="15" spans="1:15" ht="20.100000000000001" customHeight="1" x14ac:dyDescent="0.2">
      <c r="A15" s="122" t="s">
        <v>13</v>
      </c>
      <c r="B15" s="838">
        <v>4679</v>
      </c>
      <c r="C15" s="838">
        <v>68</v>
      </c>
      <c r="D15" s="256">
        <f t="shared" si="0"/>
        <v>1.453301987604189</v>
      </c>
      <c r="E15" s="97">
        <v>54</v>
      </c>
      <c r="F15" s="256">
        <f t="shared" si="1"/>
        <v>79.411764705882348</v>
      </c>
      <c r="G15" s="97">
        <v>15</v>
      </c>
      <c r="H15" s="537">
        <f t="shared" si="2"/>
        <v>22.058823529411764</v>
      </c>
      <c r="I15" s="538"/>
      <c r="L15" s="23"/>
      <c r="M15" s="610"/>
      <c r="N15" s="611"/>
      <c r="O15" s="23"/>
    </row>
    <row r="16" spans="1:15" ht="20.100000000000001" customHeight="1" thickBot="1" x14ac:dyDescent="0.25">
      <c r="A16" s="172" t="s">
        <v>181</v>
      </c>
      <c r="B16" s="849">
        <v>144</v>
      </c>
      <c r="C16" s="849">
        <v>0</v>
      </c>
      <c r="D16" s="197" t="s">
        <v>52</v>
      </c>
      <c r="E16" s="906">
        <v>0</v>
      </c>
      <c r="F16" s="197" t="s">
        <v>52</v>
      </c>
      <c r="G16" s="906">
        <v>0</v>
      </c>
      <c r="H16" s="198" t="s">
        <v>52</v>
      </c>
      <c r="I16" s="538"/>
      <c r="L16" s="23"/>
      <c r="M16" s="610"/>
      <c r="N16" s="611"/>
      <c r="O16" s="23"/>
    </row>
    <row r="17" spans="1:15" ht="30" customHeight="1" thickTop="1" thickBot="1" x14ac:dyDescent="0.25">
      <c r="A17" s="199" t="s">
        <v>14</v>
      </c>
      <c r="B17" s="200">
        <f>SUM(B8:B16)</f>
        <v>26331</v>
      </c>
      <c r="C17" s="201">
        <f>SUM(C8:C16)</f>
        <v>342</v>
      </c>
      <c r="D17" s="202">
        <f t="shared" si="0"/>
        <v>1.2988492651247578</v>
      </c>
      <c r="E17" s="201">
        <f>SUM(E8:E16)</f>
        <v>214</v>
      </c>
      <c r="F17" s="202">
        <f t="shared" si="1"/>
        <v>62.57309941520468</v>
      </c>
      <c r="G17" s="203">
        <f>SUM(G8:G16)</f>
        <v>63</v>
      </c>
      <c r="H17" s="204">
        <f t="shared" si="2"/>
        <v>18.421052631578945</v>
      </c>
      <c r="L17" s="23"/>
      <c r="M17" s="23"/>
      <c r="N17" s="23"/>
      <c r="O17" s="23"/>
    </row>
    <row r="18" spans="1:15" ht="13.5" thickTop="1" x14ac:dyDescent="0.2">
      <c r="H18" s="2"/>
      <c r="M18" s="33"/>
    </row>
    <row r="19" spans="1:15" x14ac:dyDescent="0.2">
      <c r="A19" s="85"/>
      <c r="B19" s="52"/>
      <c r="M19" s="33"/>
    </row>
    <row r="26" spans="1:15" x14ac:dyDescent="0.2">
      <c r="A26" s="38"/>
    </row>
    <row r="29" spans="1:15" x14ac:dyDescent="0.2">
      <c r="A29" s="39"/>
    </row>
    <row r="30" spans="1:15" x14ac:dyDescent="0.2">
      <c r="A30" s="40"/>
    </row>
    <row r="31" spans="1:15" x14ac:dyDescent="0.2">
      <c r="A31" s="40"/>
    </row>
    <row r="32" spans="1:15" x14ac:dyDescent="0.2">
      <c r="A32" s="40"/>
    </row>
  </sheetData>
  <mergeCells count="12">
    <mergeCell ref="E6:F6"/>
    <mergeCell ref="G6:H6"/>
    <mergeCell ref="A1:H1"/>
    <mergeCell ref="A2:H2"/>
    <mergeCell ref="A3:H3"/>
    <mergeCell ref="A4:A7"/>
    <mergeCell ref="B4:B7"/>
    <mergeCell ref="C4:H4"/>
    <mergeCell ref="C5:D5"/>
    <mergeCell ref="E5:H5"/>
    <mergeCell ref="C6:C7"/>
    <mergeCell ref="D6:D7"/>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6"/>
  <sheetViews>
    <sheetView topLeftCell="A5" zoomScaleNormal="100" zoomScaleSheetLayoutView="100" workbookViewId="0">
      <selection activeCell="B18" sqref="B18"/>
    </sheetView>
  </sheetViews>
  <sheetFormatPr defaultColWidth="9.140625" defaultRowHeight="12.75" x14ac:dyDescent="0.2"/>
  <cols>
    <col min="1" max="1" width="12.7109375" style="548" customWidth="1"/>
    <col min="2" max="6" width="18.7109375" style="548" customWidth="1"/>
    <col min="7" max="16384" width="9.140625" style="548"/>
  </cols>
  <sheetData>
    <row r="1" spans="1:11" ht="16.5" customHeight="1" x14ac:dyDescent="0.2">
      <c r="A1" s="1107" t="s">
        <v>141</v>
      </c>
      <c r="B1" s="1107"/>
      <c r="C1" s="1107"/>
      <c r="D1" s="1107"/>
      <c r="E1" s="1107"/>
      <c r="F1" s="1107"/>
    </row>
    <row r="2" spans="1:11" ht="16.5" customHeight="1" x14ac:dyDescent="0.2">
      <c r="A2" s="1107" t="s">
        <v>400</v>
      </c>
      <c r="B2" s="1107"/>
      <c r="C2" s="1107"/>
      <c r="D2" s="1107"/>
      <c r="E2" s="1107"/>
      <c r="F2" s="1107"/>
    </row>
    <row r="3" spans="1:11" ht="30" customHeight="1" thickBot="1" x14ac:dyDescent="0.25">
      <c r="A3" s="998" t="s">
        <v>254</v>
      </c>
      <c r="B3" s="998"/>
      <c r="C3" s="998"/>
      <c r="D3" s="998"/>
      <c r="E3" s="998"/>
      <c r="F3" s="998"/>
    </row>
    <row r="4" spans="1:11" ht="26.1" customHeight="1" thickTop="1" x14ac:dyDescent="0.2">
      <c r="A4" s="996" t="s">
        <v>3</v>
      </c>
      <c r="B4" s="1000" t="s">
        <v>191</v>
      </c>
      <c r="C4" s="1003"/>
      <c r="D4" s="1003"/>
      <c r="E4" s="1003"/>
      <c r="F4" s="1004"/>
      <c r="I4" s="618"/>
      <c r="J4" s="618"/>
      <c r="K4" s="618"/>
    </row>
    <row r="5" spans="1:11" ht="48.75" customHeight="1" thickBot="1" x14ac:dyDescent="0.25">
      <c r="A5" s="997"/>
      <c r="B5" s="549" t="s">
        <v>137</v>
      </c>
      <c r="C5" s="550" t="s">
        <v>140</v>
      </c>
      <c r="D5" s="550" t="s">
        <v>139</v>
      </c>
      <c r="E5" s="550" t="s">
        <v>142</v>
      </c>
      <c r="F5" s="551" t="s">
        <v>143</v>
      </c>
      <c r="I5" s="619"/>
      <c r="J5" s="619"/>
      <c r="K5" s="618"/>
    </row>
    <row r="6" spans="1:11" ht="20.100000000000001" customHeight="1" thickTop="1" x14ac:dyDescent="0.2">
      <c r="A6" s="552" t="s">
        <v>18</v>
      </c>
      <c r="B6" s="613">
        <v>226</v>
      </c>
      <c r="C6" s="620">
        <v>15</v>
      </c>
      <c r="D6" s="620">
        <v>53</v>
      </c>
      <c r="E6" s="620">
        <v>13</v>
      </c>
      <c r="F6" s="553">
        <v>2</v>
      </c>
      <c r="G6" s="535"/>
      <c r="I6" s="616"/>
      <c r="J6" s="617"/>
      <c r="K6" s="618"/>
    </row>
    <row r="7" spans="1:11" ht="20.100000000000001" customHeight="1" x14ac:dyDescent="0.2">
      <c r="A7" s="554" t="s">
        <v>19</v>
      </c>
      <c r="B7" s="614">
        <v>104</v>
      </c>
      <c r="C7" s="621">
        <v>2</v>
      </c>
      <c r="D7" s="621">
        <v>21</v>
      </c>
      <c r="E7" s="621">
        <v>4</v>
      </c>
      <c r="F7" s="555">
        <v>2</v>
      </c>
      <c r="G7" s="535"/>
      <c r="I7" s="616"/>
      <c r="J7" s="617"/>
      <c r="K7" s="618"/>
    </row>
    <row r="8" spans="1:11" ht="20.100000000000001" customHeight="1" x14ac:dyDescent="0.2">
      <c r="A8" s="554" t="s">
        <v>20</v>
      </c>
      <c r="B8" s="614">
        <v>171</v>
      </c>
      <c r="C8" s="621">
        <v>5</v>
      </c>
      <c r="D8" s="621">
        <v>35</v>
      </c>
      <c r="E8" s="621">
        <v>16</v>
      </c>
      <c r="F8" s="555">
        <v>9</v>
      </c>
      <c r="G8" s="535"/>
      <c r="I8" s="616"/>
      <c r="J8" s="617"/>
      <c r="K8" s="618"/>
    </row>
    <row r="9" spans="1:11" ht="20.100000000000001" customHeight="1" x14ac:dyDescent="0.2">
      <c r="A9" s="554" t="s">
        <v>21</v>
      </c>
      <c r="B9" s="614">
        <v>121</v>
      </c>
      <c r="C9" s="621">
        <v>9</v>
      </c>
      <c r="D9" s="621">
        <v>24</v>
      </c>
      <c r="E9" s="621">
        <v>25</v>
      </c>
      <c r="F9" s="555">
        <v>10</v>
      </c>
      <c r="G9" s="535"/>
      <c r="I9" s="616"/>
      <c r="J9" s="617"/>
      <c r="K9" s="618"/>
    </row>
    <row r="10" spans="1:11" ht="20.100000000000001" customHeight="1" x14ac:dyDescent="0.2">
      <c r="A10" s="554" t="s">
        <v>22</v>
      </c>
      <c r="B10" s="614">
        <v>148</v>
      </c>
      <c r="C10" s="621">
        <v>21</v>
      </c>
      <c r="D10" s="621">
        <v>35</v>
      </c>
      <c r="E10" s="621">
        <v>23</v>
      </c>
      <c r="F10" s="555">
        <v>28</v>
      </c>
      <c r="G10" s="535"/>
      <c r="I10" s="616"/>
      <c r="J10" s="617"/>
      <c r="K10" s="618"/>
    </row>
    <row r="11" spans="1:11" ht="20.100000000000001" customHeight="1" x14ac:dyDescent="0.2">
      <c r="A11" s="554" t="s">
        <v>23</v>
      </c>
      <c r="B11" s="614">
        <v>179</v>
      </c>
      <c r="C11" s="621">
        <v>21</v>
      </c>
      <c r="D11" s="621">
        <v>23</v>
      </c>
      <c r="E11" s="621">
        <v>10</v>
      </c>
      <c r="F11" s="555">
        <v>19</v>
      </c>
      <c r="G11" s="535"/>
      <c r="I11" s="616"/>
      <c r="J11" s="617"/>
      <c r="K11" s="618"/>
    </row>
    <row r="12" spans="1:11" ht="20.100000000000001" customHeight="1" x14ac:dyDescent="0.2">
      <c r="A12" s="554" t="s">
        <v>12</v>
      </c>
      <c r="B12" s="614">
        <v>135</v>
      </c>
      <c r="C12" s="621">
        <v>23</v>
      </c>
      <c r="D12" s="621">
        <v>34</v>
      </c>
      <c r="E12" s="621">
        <v>29</v>
      </c>
      <c r="F12" s="555">
        <v>22</v>
      </c>
      <c r="G12" s="535"/>
      <c r="I12" s="616"/>
      <c r="J12" s="617"/>
      <c r="K12" s="618"/>
    </row>
    <row r="13" spans="1:11" ht="20.100000000000001" customHeight="1" x14ac:dyDescent="0.2">
      <c r="A13" s="554" t="s">
        <v>13</v>
      </c>
      <c r="B13" s="614">
        <v>216</v>
      </c>
      <c r="C13" s="621">
        <v>20</v>
      </c>
      <c r="D13" s="621">
        <v>32</v>
      </c>
      <c r="E13" s="621">
        <v>26</v>
      </c>
      <c r="F13" s="555">
        <v>26</v>
      </c>
      <c r="G13" s="535"/>
      <c r="I13" s="616"/>
      <c r="J13" s="617"/>
      <c r="K13" s="618"/>
    </row>
    <row r="14" spans="1:11" ht="20.100000000000001" customHeight="1" thickBot="1" x14ac:dyDescent="0.25">
      <c r="A14" s="556" t="s">
        <v>181</v>
      </c>
      <c r="B14" s="615">
        <v>18</v>
      </c>
      <c r="C14" s="622">
        <v>0</v>
      </c>
      <c r="D14" s="622">
        <v>1</v>
      </c>
      <c r="E14" s="622">
        <v>0</v>
      </c>
      <c r="F14" s="557">
        <v>0</v>
      </c>
      <c r="G14" s="535"/>
      <c r="I14" s="616"/>
      <c r="J14" s="617"/>
      <c r="K14" s="618"/>
    </row>
    <row r="15" spans="1:11" ht="30" customHeight="1" thickTop="1" thickBot="1" x14ac:dyDescent="0.25">
      <c r="A15" s="558" t="s">
        <v>14</v>
      </c>
      <c r="B15" s="559">
        <f>SUM(B6:B14)</f>
        <v>1318</v>
      </c>
      <c r="C15" s="560">
        <f>SUM(C6:C14)</f>
        <v>116</v>
      </c>
      <c r="D15" s="560">
        <f>SUM(D6:D14)</f>
        <v>258</v>
      </c>
      <c r="E15" s="560">
        <f>SUM(E6:E14)</f>
        <v>146</v>
      </c>
      <c r="F15" s="561">
        <f>SUM(F6:F14)</f>
        <v>118</v>
      </c>
      <c r="G15" s="538"/>
      <c r="I15" s="618"/>
      <c r="J15" s="618"/>
      <c r="K15" s="618"/>
    </row>
    <row r="16" spans="1:11" ht="13.5" thickTop="1" x14ac:dyDescent="0.2">
      <c r="B16" s="562"/>
      <c r="C16" s="563"/>
      <c r="D16" s="563"/>
      <c r="I16" s="618"/>
      <c r="J16" s="618"/>
      <c r="K16" s="618"/>
    </row>
  </sheetData>
  <mergeCells count="5">
    <mergeCell ref="A1:F1"/>
    <mergeCell ref="A2:F2"/>
    <mergeCell ref="A3:F3"/>
    <mergeCell ref="A4:A5"/>
    <mergeCell ref="B4:F4"/>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rgb="FF00B050"/>
  </sheetPr>
  <dimension ref="A1:K18"/>
  <sheetViews>
    <sheetView zoomScaleNormal="100" zoomScaleSheetLayoutView="100" workbookViewId="0">
      <selection activeCell="B6" sqref="B6:E14"/>
    </sheetView>
  </sheetViews>
  <sheetFormatPr defaultRowHeight="12.75" x14ac:dyDescent="0.2"/>
  <cols>
    <col min="1" max="1" width="12.7109375" customWidth="1"/>
    <col min="2" max="5" width="18.7109375" customWidth="1"/>
  </cols>
  <sheetData>
    <row r="1" spans="1:11" ht="20.100000000000001" customHeight="1" x14ac:dyDescent="0.2">
      <c r="A1" s="1020" t="s">
        <v>136</v>
      </c>
      <c r="B1" s="1020"/>
      <c r="C1" s="1020"/>
      <c r="D1" s="1020"/>
      <c r="E1" s="1020"/>
    </row>
    <row r="2" spans="1:11" ht="20.100000000000001" customHeight="1" x14ac:dyDescent="0.2">
      <c r="A2" s="1020" t="s">
        <v>401</v>
      </c>
      <c r="B2" s="1020"/>
      <c r="C2" s="1020"/>
      <c r="D2" s="1020"/>
      <c r="E2" s="1020"/>
    </row>
    <row r="3" spans="1:11" ht="30" customHeight="1" thickBot="1" x14ac:dyDescent="0.25">
      <c r="A3" s="1024" t="s">
        <v>253</v>
      </c>
      <c r="B3" s="1024"/>
      <c r="C3" s="1024"/>
      <c r="D3" s="1024"/>
      <c r="E3" s="1024"/>
    </row>
    <row r="4" spans="1:11" ht="26.1" customHeight="1" thickTop="1" x14ac:dyDescent="0.2">
      <c r="A4" s="1014" t="s">
        <v>3</v>
      </c>
      <c r="B4" s="1016" t="s">
        <v>191</v>
      </c>
      <c r="C4" s="1009"/>
      <c r="D4" s="1009"/>
      <c r="E4" s="1011"/>
      <c r="H4" s="23"/>
      <c r="I4" s="23"/>
      <c r="J4" s="23"/>
      <c r="K4" s="23"/>
    </row>
    <row r="5" spans="1:11" ht="48.75" customHeight="1" thickBot="1" x14ac:dyDescent="0.25">
      <c r="A5" s="1015"/>
      <c r="B5" s="336" t="s">
        <v>137</v>
      </c>
      <c r="C5" s="273" t="s">
        <v>138</v>
      </c>
      <c r="D5" s="273" t="s">
        <v>139</v>
      </c>
      <c r="E5" s="274" t="s">
        <v>140</v>
      </c>
      <c r="H5" s="625"/>
      <c r="I5" s="625"/>
      <c r="J5" s="625"/>
      <c r="K5" s="23"/>
    </row>
    <row r="6" spans="1:11" ht="20.100000000000001" customHeight="1" thickTop="1" x14ac:dyDescent="0.2">
      <c r="A6" s="121" t="s">
        <v>18</v>
      </c>
      <c r="B6" s="337">
        <v>16</v>
      </c>
      <c r="C6" s="278">
        <v>0</v>
      </c>
      <c r="D6" s="335">
        <v>4</v>
      </c>
      <c r="E6" s="340">
        <v>0</v>
      </c>
      <c r="F6" s="47"/>
      <c r="G6" s="5"/>
      <c r="H6" s="623"/>
      <c r="I6" s="623"/>
      <c r="J6" s="624"/>
      <c r="K6" s="23"/>
    </row>
    <row r="7" spans="1:11" ht="20.100000000000001" customHeight="1" x14ac:dyDescent="0.2">
      <c r="A7" s="122" t="s">
        <v>19</v>
      </c>
      <c r="B7" s="338">
        <v>6</v>
      </c>
      <c r="C7" s="278">
        <v>0</v>
      </c>
      <c r="D7" s="333">
        <v>4</v>
      </c>
      <c r="E7" s="341">
        <v>0</v>
      </c>
      <c r="F7" s="47"/>
      <c r="G7" s="5"/>
      <c r="H7" s="623"/>
      <c r="I7" s="623"/>
      <c r="J7" s="624"/>
      <c r="K7" s="23"/>
    </row>
    <row r="8" spans="1:11" ht="20.100000000000001" customHeight="1" x14ac:dyDescent="0.2">
      <c r="A8" s="122" t="s">
        <v>20</v>
      </c>
      <c r="B8" s="338">
        <v>2</v>
      </c>
      <c r="C8" s="278">
        <v>0</v>
      </c>
      <c r="D8" s="333">
        <v>0</v>
      </c>
      <c r="E8" s="341">
        <v>0</v>
      </c>
      <c r="F8" s="47"/>
      <c r="G8" s="5"/>
      <c r="H8" s="623"/>
      <c r="I8" s="623"/>
      <c r="J8" s="624"/>
      <c r="K8" s="23"/>
    </row>
    <row r="9" spans="1:11" ht="20.100000000000001" customHeight="1" x14ac:dyDescent="0.2">
      <c r="A9" s="122" t="s">
        <v>21</v>
      </c>
      <c r="B9" s="338">
        <v>1</v>
      </c>
      <c r="C9" s="278">
        <v>0</v>
      </c>
      <c r="D9" s="333">
        <v>1</v>
      </c>
      <c r="E9" s="341">
        <v>0</v>
      </c>
      <c r="F9" s="47"/>
      <c r="G9" s="5"/>
      <c r="H9" s="623"/>
      <c r="I9" s="623"/>
      <c r="J9" s="624"/>
      <c r="K9" s="23"/>
    </row>
    <row r="10" spans="1:11" ht="20.100000000000001" customHeight="1" x14ac:dyDescent="0.2">
      <c r="A10" s="122" t="s">
        <v>22</v>
      </c>
      <c r="B10" s="338">
        <v>7</v>
      </c>
      <c r="C10" s="278">
        <v>0</v>
      </c>
      <c r="D10" s="333">
        <v>1</v>
      </c>
      <c r="E10" s="341">
        <v>0</v>
      </c>
      <c r="F10" s="47"/>
      <c r="G10" s="5"/>
      <c r="H10" s="623"/>
      <c r="I10" s="623"/>
      <c r="J10" s="624"/>
      <c r="K10" s="23"/>
    </row>
    <row r="11" spans="1:11" ht="20.100000000000001" customHeight="1" x14ac:dyDescent="0.2">
      <c r="A11" s="122" t="s">
        <v>23</v>
      </c>
      <c r="B11" s="338">
        <v>7</v>
      </c>
      <c r="C11" s="278">
        <v>0</v>
      </c>
      <c r="D11" s="333">
        <v>3</v>
      </c>
      <c r="E11" s="341">
        <v>0</v>
      </c>
      <c r="F11" s="47"/>
      <c r="G11" s="5"/>
      <c r="H11" s="623"/>
      <c r="I11" s="623"/>
      <c r="J11" s="624"/>
      <c r="K11" s="23"/>
    </row>
    <row r="12" spans="1:11" ht="20.100000000000001" customHeight="1" x14ac:dyDescent="0.2">
      <c r="A12" s="122" t="s">
        <v>12</v>
      </c>
      <c r="B12" s="338">
        <v>7</v>
      </c>
      <c r="C12" s="278">
        <v>0</v>
      </c>
      <c r="D12" s="333">
        <v>5</v>
      </c>
      <c r="E12" s="341">
        <v>0</v>
      </c>
      <c r="F12" s="47"/>
      <c r="G12" s="5"/>
      <c r="H12" s="623"/>
      <c r="I12" s="623"/>
      <c r="J12" s="624"/>
      <c r="K12" s="23"/>
    </row>
    <row r="13" spans="1:11" ht="20.100000000000001" customHeight="1" x14ac:dyDescent="0.2">
      <c r="A13" s="122" t="s">
        <v>13</v>
      </c>
      <c r="B13" s="338">
        <v>8</v>
      </c>
      <c r="C13" s="278">
        <v>0</v>
      </c>
      <c r="D13" s="333">
        <v>0</v>
      </c>
      <c r="E13" s="341">
        <v>0</v>
      </c>
      <c r="F13" s="47"/>
      <c r="G13" s="5"/>
      <c r="H13" s="623"/>
      <c r="I13" s="623"/>
      <c r="J13" s="624"/>
      <c r="K13" s="23"/>
    </row>
    <row r="14" spans="1:11" ht="20.100000000000001" customHeight="1" thickBot="1" x14ac:dyDescent="0.25">
      <c r="A14" s="128" t="s">
        <v>180</v>
      </c>
      <c r="B14" s="339">
        <v>0</v>
      </c>
      <c r="C14" s="278">
        <v>0</v>
      </c>
      <c r="D14" s="334">
        <v>0</v>
      </c>
      <c r="E14" s="342">
        <v>0</v>
      </c>
      <c r="F14" s="47"/>
      <c r="G14" s="5"/>
      <c r="H14" s="623"/>
      <c r="I14" s="623"/>
      <c r="J14" s="624"/>
      <c r="K14" s="23"/>
    </row>
    <row r="15" spans="1:11" ht="30" customHeight="1" thickTop="1" thickBot="1" x14ac:dyDescent="0.25">
      <c r="A15" s="133" t="s">
        <v>14</v>
      </c>
      <c r="B15" s="343">
        <f>SUM(B6:B14)</f>
        <v>54</v>
      </c>
      <c r="C15" s="634">
        <f>SUM(C6:C14)</f>
        <v>0</v>
      </c>
      <c r="D15" s="344">
        <f>SUM(D6:D14)</f>
        <v>18</v>
      </c>
      <c r="E15" s="345">
        <f>SUM(E6:E14)</f>
        <v>0</v>
      </c>
      <c r="F15" s="48"/>
      <c r="G15" s="5"/>
      <c r="H15" s="5"/>
      <c r="I15" s="626"/>
      <c r="J15" s="23"/>
    </row>
    <row r="16" spans="1:11" ht="13.5" thickTop="1" x14ac:dyDescent="0.2">
      <c r="B16" s="17"/>
      <c r="C16" s="9"/>
      <c r="D16" s="9"/>
      <c r="E16" s="2"/>
    </row>
    <row r="17" spans="1:3" ht="22.5" customHeight="1" x14ac:dyDescent="0.2">
      <c r="C17" s="19"/>
    </row>
    <row r="18" spans="1:3" x14ac:dyDescent="0.2">
      <c r="A18" s="40"/>
    </row>
  </sheetData>
  <mergeCells count="5">
    <mergeCell ref="A1:E1"/>
    <mergeCell ref="A4:A5"/>
    <mergeCell ref="B4:E4"/>
    <mergeCell ref="A3:E3"/>
    <mergeCell ref="A2:E2"/>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tabColor rgb="FF00B050"/>
  </sheetPr>
  <dimension ref="A1:D21"/>
  <sheetViews>
    <sheetView zoomScaleNormal="100" zoomScaleSheetLayoutView="100" workbookViewId="0">
      <selection activeCell="D11" sqref="D11"/>
    </sheetView>
  </sheetViews>
  <sheetFormatPr defaultRowHeight="12.75" x14ac:dyDescent="0.2"/>
  <cols>
    <col min="1" max="1" width="13.7109375" customWidth="1"/>
    <col min="2" max="4" width="25.7109375" customWidth="1"/>
  </cols>
  <sheetData>
    <row r="1" spans="1:4" ht="20.100000000000001" customHeight="1" x14ac:dyDescent="0.2">
      <c r="A1" s="1020" t="s">
        <v>251</v>
      </c>
      <c r="B1" s="1020"/>
      <c r="C1" s="1020"/>
      <c r="D1" s="1020"/>
    </row>
    <row r="2" spans="1:4" ht="20.100000000000001" customHeight="1" x14ac:dyDescent="0.2">
      <c r="A2" s="1020" t="s">
        <v>126</v>
      </c>
      <c r="B2" s="1020"/>
      <c r="C2" s="1020"/>
      <c r="D2" s="1020"/>
    </row>
    <row r="3" spans="1:4" ht="8.1" customHeight="1" x14ac:dyDescent="0.2">
      <c r="A3" s="81"/>
      <c r="B3" s="81"/>
      <c r="C3" s="81"/>
      <c r="D3" s="81"/>
    </row>
    <row r="4" spans="1:4" ht="20.100000000000001" customHeight="1" x14ac:dyDescent="0.2">
      <c r="A4" s="1020" t="s">
        <v>252</v>
      </c>
      <c r="B4" s="1020"/>
      <c r="C4" s="1020"/>
      <c r="D4" s="1020"/>
    </row>
    <row r="5" spans="1:4" ht="20.100000000000001" customHeight="1" x14ac:dyDescent="0.2">
      <c r="A5" s="1024" t="s">
        <v>125</v>
      </c>
      <c r="B5" s="1024"/>
      <c r="C5" s="1024"/>
      <c r="D5" s="1024"/>
    </row>
    <row r="6" spans="1:4" ht="8.1" customHeight="1" x14ac:dyDescent="0.2">
      <c r="A6" s="80"/>
      <c r="B6" s="82"/>
      <c r="C6" s="82"/>
      <c r="D6" s="83"/>
    </row>
    <row r="7" spans="1:4" x14ac:dyDescent="0.2">
      <c r="A7" s="1024" t="s">
        <v>402</v>
      </c>
      <c r="B7" s="1108"/>
      <c r="C7" s="1108"/>
      <c r="D7" s="1109"/>
    </row>
    <row r="8" spans="1:4" ht="8.1" customHeight="1" thickBot="1" x14ac:dyDescent="0.25">
      <c r="A8" s="80"/>
      <c r="B8" s="82"/>
      <c r="C8" s="82"/>
      <c r="D8" s="83"/>
    </row>
    <row r="9" spans="1:4" ht="26.1" customHeight="1" thickTop="1" x14ac:dyDescent="0.2">
      <c r="A9" s="1014" t="s">
        <v>3</v>
      </c>
      <c r="B9" s="1016" t="s">
        <v>182</v>
      </c>
      <c r="C9" s="1009"/>
      <c r="D9" s="1011" t="s">
        <v>185</v>
      </c>
    </row>
    <row r="10" spans="1:4" ht="26.1" customHeight="1" thickBot="1" x14ac:dyDescent="0.25">
      <c r="A10" s="1015"/>
      <c r="B10" s="120" t="s">
        <v>183</v>
      </c>
      <c r="C10" s="117" t="s">
        <v>184</v>
      </c>
      <c r="D10" s="1012"/>
    </row>
    <row r="11" spans="1:4" ht="20.100000000000001" customHeight="1" thickTop="1" x14ac:dyDescent="0.2">
      <c r="A11" s="121" t="s">
        <v>18</v>
      </c>
      <c r="B11" s="856">
        <v>2</v>
      </c>
      <c r="C11" s="857">
        <v>96</v>
      </c>
      <c r="D11" s="358">
        <v>247</v>
      </c>
    </row>
    <row r="12" spans="1:4" ht="20.100000000000001" customHeight="1" x14ac:dyDescent="0.2">
      <c r="A12" s="122" t="s">
        <v>19</v>
      </c>
      <c r="B12" s="858">
        <v>0</v>
      </c>
      <c r="C12" s="62">
        <v>100</v>
      </c>
      <c r="D12" s="859">
        <v>669</v>
      </c>
    </row>
    <row r="13" spans="1:4" ht="20.100000000000001" customHeight="1" x14ac:dyDescent="0.2">
      <c r="A13" s="122" t="s">
        <v>20</v>
      </c>
      <c r="B13" s="858">
        <v>0</v>
      </c>
      <c r="C13" s="62">
        <v>45</v>
      </c>
      <c r="D13" s="859">
        <v>542</v>
      </c>
    </row>
    <row r="14" spans="1:4" ht="20.100000000000001" customHeight="1" x14ac:dyDescent="0.2">
      <c r="A14" s="122" t="s">
        <v>21</v>
      </c>
      <c r="B14" s="858">
        <v>0</v>
      </c>
      <c r="C14" s="62">
        <v>110</v>
      </c>
      <c r="D14" s="859">
        <v>259</v>
      </c>
    </row>
    <row r="15" spans="1:4" ht="20.100000000000001" customHeight="1" x14ac:dyDescent="0.2">
      <c r="A15" s="122" t="s">
        <v>22</v>
      </c>
      <c r="B15" s="858">
        <v>0</v>
      </c>
      <c r="C15" s="62">
        <v>122</v>
      </c>
      <c r="D15" s="859">
        <v>753</v>
      </c>
    </row>
    <row r="16" spans="1:4" ht="20.100000000000001" customHeight="1" x14ac:dyDescent="0.2">
      <c r="A16" s="122" t="s">
        <v>23</v>
      </c>
      <c r="B16" s="858">
        <v>9</v>
      </c>
      <c r="C16" s="62">
        <v>343</v>
      </c>
      <c r="D16" s="859">
        <v>315</v>
      </c>
    </row>
    <row r="17" spans="1:4" ht="20.100000000000001" customHeight="1" x14ac:dyDescent="0.2">
      <c r="A17" s="122" t="s">
        <v>12</v>
      </c>
      <c r="B17" s="858">
        <v>1</v>
      </c>
      <c r="C17" s="62">
        <v>358</v>
      </c>
      <c r="D17" s="859">
        <v>536</v>
      </c>
    </row>
    <row r="18" spans="1:4" ht="20.100000000000001" customHeight="1" x14ac:dyDescent="0.2">
      <c r="A18" s="122" t="s">
        <v>13</v>
      </c>
      <c r="B18" s="858">
        <v>2</v>
      </c>
      <c r="C18" s="62">
        <v>219</v>
      </c>
      <c r="D18" s="859">
        <v>270</v>
      </c>
    </row>
    <row r="19" spans="1:4" ht="20.100000000000001" customHeight="1" thickBot="1" x14ac:dyDescent="0.25">
      <c r="A19" s="128" t="s">
        <v>181</v>
      </c>
      <c r="B19" s="860">
        <v>0</v>
      </c>
      <c r="C19" s="225">
        <v>0</v>
      </c>
      <c r="D19" s="861">
        <v>47</v>
      </c>
    </row>
    <row r="20" spans="1:4" ht="30" customHeight="1" thickTop="1" thickBot="1" x14ac:dyDescent="0.25">
      <c r="A20" s="133" t="s">
        <v>14</v>
      </c>
      <c r="B20" s="186">
        <f>SUM(B11:B19)</f>
        <v>14</v>
      </c>
      <c r="C20" s="187">
        <f>SUM(C11:C19)</f>
        <v>1393</v>
      </c>
      <c r="D20" s="465">
        <f>SUM(D11:D19)</f>
        <v>3638</v>
      </c>
    </row>
    <row r="21" spans="1:4" ht="13.5" thickTop="1" x14ac:dyDescent="0.2"/>
  </sheetData>
  <mergeCells count="8">
    <mergeCell ref="A9:A10"/>
    <mergeCell ref="A1:D1"/>
    <mergeCell ref="A2:D2"/>
    <mergeCell ref="A4:D4"/>
    <mergeCell ref="B9:C9"/>
    <mergeCell ref="D9:D10"/>
    <mergeCell ref="A7:D7"/>
    <mergeCell ref="A5:D5"/>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00B050"/>
  </sheetPr>
  <dimension ref="A1:I28"/>
  <sheetViews>
    <sheetView zoomScaleNormal="100" zoomScaleSheetLayoutView="100" workbookViewId="0">
      <selection activeCell="B10" sqref="B10"/>
    </sheetView>
  </sheetViews>
  <sheetFormatPr defaultRowHeight="12.75" x14ac:dyDescent="0.2"/>
  <cols>
    <col min="1" max="9" width="10.7109375" customWidth="1"/>
  </cols>
  <sheetData>
    <row r="1" spans="1:9" ht="16.5" customHeight="1" x14ac:dyDescent="0.2">
      <c r="A1" s="1020" t="s">
        <v>0</v>
      </c>
      <c r="B1" s="1020"/>
      <c r="C1" s="1020"/>
      <c r="D1" s="1020"/>
      <c r="E1" s="1020"/>
      <c r="F1" s="1020"/>
      <c r="G1" s="1020"/>
      <c r="H1" s="1020"/>
      <c r="I1" s="1020"/>
    </row>
    <row r="2" spans="1:9" ht="16.5" customHeight="1" x14ac:dyDescent="0.2">
      <c r="A2" s="1020" t="s">
        <v>403</v>
      </c>
      <c r="B2" s="1020"/>
      <c r="C2" s="1020"/>
      <c r="D2" s="1020"/>
      <c r="E2" s="1020"/>
      <c r="F2" s="1020"/>
      <c r="G2" s="1020"/>
      <c r="H2" s="1020"/>
      <c r="I2" s="1020"/>
    </row>
    <row r="3" spans="1:9" ht="20.100000000000001" customHeight="1" thickBot="1" x14ac:dyDescent="0.25">
      <c r="A3" s="1021"/>
      <c r="B3" s="1021"/>
      <c r="C3" s="1021"/>
      <c r="D3" s="1021"/>
      <c r="E3" s="1021"/>
      <c r="F3" s="1021"/>
      <c r="G3" s="1021"/>
      <c r="H3" s="1021"/>
      <c r="I3" s="1021"/>
    </row>
    <row r="4" spans="1:9" ht="24.75" customHeight="1" thickTop="1" x14ac:dyDescent="0.2">
      <c r="A4" s="1014" t="s">
        <v>3</v>
      </c>
      <c r="B4" s="1016" t="s">
        <v>4</v>
      </c>
      <c r="C4" s="1009" t="s">
        <v>53</v>
      </c>
      <c r="D4" s="1009"/>
      <c r="E4" s="1009"/>
      <c r="F4" s="1009" t="s">
        <v>208</v>
      </c>
      <c r="G4" s="1009"/>
      <c r="H4" s="1009"/>
      <c r="I4" s="1011"/>
    </row>
    <row r="5" spans="1:9" ht="27.95" customHeight="1" x14ac:dyDescent="0.2">
      <c r="A5" s="1100"/>
      <c r="B5" s="1101"/>
      <c r="C5" s="1104" t="s">
        <v>24</v>
      </c>
      <c r="D5" s="1104" t="s">
        <v>207</v>
      </c>
      <c r="E5" s="1104"/>
      <c r="F5" s="1104" t="s">
        <v>75</v>
      </c>
      <c r="G5" s="1104"/>
      <c r="H5" s="1104" t="s">
        <v>76</v>
      </c>
      <c r="I5" s="1105"/>
    </row>
    <row r="6" spans="1:9" ht="24.75" customHeight="1" thickBot="1" x14ac:dyDescent="0.25">
      <c r="A6" s="1015"/>
      <c r="B6" s="1103"/>
      <c r="C6" s="1111"/>
      <c r="D6" s="118" t="s">
        <v>43</v>
      </c>
      <c r="E6" s="118" t="s">
        <v>44</v>
      </c>
      <c r="F6" s="118" t="s">
        <v>43</v>
      </c>
      <c r="G6" s="118" t="s">
        <v>44</v>
      </c>
      <c r="H6" s="118" t="s">
        <v>43</v>
      </c>
      <c r="I6" s="119" t="s">
        <v>44</v>
      </c>
    </row>
    <row r="7" spans="1:9" ht="16.5" customHeight="1" thickTop="1" x14ac:dyDescent="0.2">
      <c r="A7" s="1110" t="s">
        <v>18</v>
      </c>
      <c r="B7" s="192">
        <v>2013</v>
      </c>
      <c r="C7" s="20">
        <v>4749</v>
      </c>
      <c r="D7" s="20">
        <v>885</v>
      </c>
      <c r="E7" s="15">
        <f>D7/C7*100</f>
        <v>18.635502210991788</v>
      </c>
      <c r="F7" s="75">
        <v>74</v>
      </c>
      <c r="G7" s="15">
        <f>F7/D7*100</f>
        <v>8.361581920903955</v>
      </c>
      <c r="H7" s="75">
        <v>0</v>
      </c>
      <c r="I7" s="127">
        <f>H7/D7*100</f>
        <v>0</v>
      </c>
    </row>
    <row r="8" spans="1:9" ht="16.5" customHeight="1" x14ac:dyDescent="0.2">
      <c r="A8" s="1100"/>
      <c r="B8" s="192">
        <v>2014</v>
      </c>
      <c r="C8" s="65">
        <v>4550</v>
      </c>
      <c r="D8" s="65">
        <v>866</v>
      </c>
      <c r="E8" s="15">
        <f t="shared" ref="E8:E26" si="0">D8/C8*100</f>
        <v>19.032967032967033</v>
      </c>
      <c r="F8" s="75">
        <v>57</v>
      </c>
      <c r="G8" s="15">
        <f t="shared" ref="G8:G26" si="1">F8/D8*100</f>
        <v>6.5819861431870672</v>
      </c>
      <c r="H8" s="75">
        <v>4</v>
      </c>
      <c r="I8" s="127">
        <f t="shared" ref="I8:I26" si="2">H8/D8*100</f>
        <v>0.46189376443418012</v>
      </c>
    </row>
    <row r="9" spans="1:9" ht="16.5" customHeight="1" x14ac:dyDescent="0.2">
      <c r="A9" s="1100"/>
      <c r="B9" s="192">
        <v>2015</v>
      </c>
      <c r="C9" s="65">
        <v>4067</v>
      </c>
      <c r="D9" s="65">
        <v>852</v>
      </c>
      <c r="E9" s="15">
        <f t="shared" si="0"/>
        <v>20.949102532579296</v>
      </c>
      <c r="F9" s="75">
        <v>70</v>
      </c>
      <c r="G9" s="15">
        <f t="shared" si="1"/>
        <v>8.215962441314554</v>
      </c>
      <c r="H9" s="75">
        <v>0</v>
      </c>
      <c r="I9" s="127">
        <f t="shared" si="2"/>
        <v>0</v>
      </c>
    </row>
    <row r="10" spans="1:9" ht="16.5" customHeight="1" x14ac:dyDescent="0.2">
      <c r="A10" s="1100"/>
      <c r="B10" s="192">
        <v>2016</v>
      </c>
      <c r="C10" s="65">
        <v>3906</v>
      </c>
      <c r="D10" s="65">
        <v>743</v>
      </c>
      <c r="E10" s="15">
        <f t="shared" si="0"/>
        <v>19.022017409114184</v>
      </c>
      <c r="F10" s="75">
        <v>69</v>
      </c>
      <c r="G10" s="15">
        <f t="shared" si="1"/>
        <v>9.2866756393001353</v>
      </c>
      <c r="H10" s="75">
        <v>0</v>
      </c>
      <c r="I10" s="127">
        <f t="shared" si="2"/>
        <v>0</v>
      </c>
    </row>
    <row r="11" spans="1:9" ht="16.5" customHeight="1" x14ac:dyDescent="0.2">
      <c r="A11" s="1100"/>
      <c r="B11" s="192">
        <v>2017</v>
      </c>
      <c r="C11" s="524">
        <v>3774</v>
      </c>
      <c r="D11" s="65">
        <v>652</v>
      </c>
      <c r="E11" s="15">
        <f t="shared" si="0"/>
        <v>17.276099629040807</v>
      </c>
      <c r="F11" s="75">
        <v>66</v>
      </c>
      <c r="G11" s="15">
        <f t="shared" si="1"/>
        <v>10.122699386503067</v>
      </c>
      <c r="H11" s="75">
        <v>2</v>
      </c>
      <c r="I11" s="127">
        <f t="shared" si="2"/>
        <v>0.30674846625766872</v>
      </c>
    </row>
    <row r="12" spans="1:9" ht="16.5" customHeight="1" x14ac:dyDescent="0.2">
      <c r="A12" s="1100" t="s">
        <v>19</v>
      </c>
      <c r="B12" s="192">
        <v>2013</v>
      </c>
      <c r="C12" s="20">
        <v>3490</v>
      </c>
      <c r="D12" s="20">
        <v>492</v>
      </c>
      <c r="E12" s="15">
        <f t="shared" si="0"/>
        <v>14.097421203438396</v>
      </c>
      <c r="F12" s="76">
        <v>23</v>
      </c>
      <c r="G12" s="15">
        <f t="shared" si="1"/>
        <v>4.6747967479674797</v>
      </c>
      <c r="H12" s="76">
        <v>0</v>
      </c>
      <c r="I12" s="127">
        <f t="shared" si="2"/>
        <v>0</v>
      </c>
    </row>
    <row r="13" spans="1:9" ht="16.5" customHeight="1" x14ac:dyDescent="0.2">
      <c r="A13" s="1100"/>
      <c r="B13" s="192">
        <v>2014</v>
      </c>
      <c r="C13" s="65">
        <v>3438</v>
      </c>
      <c r="D13" s="65">
        <v>541</v>
      </c>
      <c r="E13" s="15">
        <f t="shared" si="0"/>
        <v>15.73589296102385</v>
      </c>
      <c r="F13" s="65">
        <v>35</v>
      </c>
      <c r="G13" s="15">
        <f t="shared" si="1"/>
        <v>6.4695009242144179</v>
      </c>
      <c r="H13" s="65">
        <v>2</v>
      </c>
      <c r="I13" s="127">
        <f t="shared" si="2"/>
        <v>0.36968576709796674</v>
      </c>
    </row>
    <row r="14" spans="1:9" ht="16.5" customHeight="1" x14ac:dyDescent="0.2">
      <c r="A14" s="1100"/>
      <c r="B14" s="192">
        <v>2015</v>
      </c>
      <c r="C14" s="65">
        <v>2868</v>
      </c>
      <c r="D14" s="65">
        <v>507</v>
      </c>
      <c r="E14" s="15">
        <f t="shared" si="0"/>
        <v>17.677824267782427</v>
      </c>
      <c r="F14" s="65">
        <v>30</v>
      </c>
      <c r="G14" s="15">
        <f t="shared" si="1"/>
        <v>5.9171597633136095</v>
      </c>
      <c r="H14" s="65">
        <v>2</v>
      </c>
      <c r="I14" s="127">
        <f t="shared" si="2"/>
        <v>0.39447731755424065</v>
      </c>
    </row>
    <row r="15" spans="1:9" ht="16.5" customHeight="1" x14ac:dyDescent="0.2">
      <c r="A15" s="1100"/>
      <c r="B15" s="192">
        <v>2016</v>
      </c>
      <c r="C15" s="65">
        <v>2730</v>
      </c>
      <c r="D15" s="65">
        <v>581</v>
      </c>
      <c r="E15" s="15">
        <f t="shared" si="0"/>
        <v>21.282051282051281</v>
      </c>
      <c r="F15" s="65">
        <v>42</v>
      </c>
      <c r="G15" s="15">
        <f t="shared" si="1"/>
        <v>7.2289156626506017</v>
      </c>
      <c r="H15" s="65">
        <v>0</v>
      </c>
      <c r="I15" s="127">
        <f t="shared" si="2"/>
        <v>0</v>
      </c>
    </row>
    <row r="16" spans="1:9" ht="16.5" customHeight="1" x14ac:dyDescent="0.2">
      <c r="A16" s="1100"/>
      <c r="B16" s="192">
        <v>2017</v>
      </c>
      <c r="C16" s="524">
        <v>2784</v>
      </c>
      <c r="D16" s="65">
        <v>505</v>
      </c>
      <c r="E16" s="15">
        <f t="shared" si="0"/>
        <v>18.139367816091951</v>
      </c>
      <c r="F16" s="65">
        <v>34</v>
      </c>
      <c r="G16" s="15">
        <f t="shared" si="1"/>
        <v>6.7326732673267333</v>
      </c>
      <c r="H16" s="65">
        <v>1</v>
      </c>
      <c r="I16" s="127">
        <f t="shared" si="2"/>
        <v>0.19801980198019803</v>
      </c>
    </row>
    <row r="17" spans="1:9" ht="16.5" customHeight="1" x14ac:dyDescent="0.2">
      <c r="A17" s="1100" t="s">
        <v>20</v>
      </c>
      <c r="B17" s="192">
        <v>2013</v>
      </c>
      <c r="C17" s="20">
        <v>3114</v>
      </c>
      <c r="D17" s="20">
        <v>826</v>
      </c>
      <c r="E17" s="15">
        <f t="shared" si="0"/>
        <v>26.525369299935775</v>
      </c>
      <c r="F17" s="20">
        <v>47</v>
      </c>
      <c r="G17" s="15">
        <f t="shared" si="1"/>
        <v>5.690072639225181</v>
      </c>
      <c r="H17" s="20">
        <v>17</v>
      </c>
      <c r="I17" s="127">
        <f t="shared" si="2"/>
        <v>2.0581113801452786</v>
      </c>
    </row>
    <row r="18" spans="1:9" ht="16.5" customHeight="1" x14ac:dyDescent="0.2">
      <c r="A18" s="1100"/>
      <c r="B18" s="192">
        <v>2014</v>
      </c>
      <c r="C18" s="20">
        <v>2926</v>
      </c>
      <c r="D18" s="20">
        <v>805</v>
      </c>
      <c r="E18" s="15">
        <f t="shared" si="0"/>
        <v>27.511961722488039</v>
      </c>
      <c r="F18" s="20">
        <v>58</v>
      </c>
      <c r="G18" s="15">
        <f t="shared" si="1"/>
        <v>7.2049689440993783</v>
      </c>
      <c r="H18" s="20">
        <v>7</v>
      </c>
      <c r="I18" s="127">
        <f t="shared" si="2"/>
        <v>0.86956521739130432</v>
      </c>
    </row>
    <row r="19" spans="1:9" ht="16.5" customHeight="1" x14ac:dyDescent="0.2">
      <c r="A19" s="1100"/>
      <c r="B19" s="227">
        <v>2015</v>
      </c>
      <c r="C19" s="242">
        <v>2375</v>
      </c>
      <c r="D19" s="242">
        <v>691</v>
      </c>
      <c r="E19" s="15">
        <f t="shared" si="0"/>
        <v>29.094736842105263</v>
      </c>
      <c r="F19" s="242">
        <v>46</v>
      </c>
      <c r="G19" s="15">
        <f t="shared" si="1"/>
        <v>6.6570188133140373</v>
      </c>
      <c r="H19" s="242">
        <v>7</v>
      </c>
      <c r="I19" s="127">
        <f t="shared" si="2"/>
        <v>1.0130246020260492</v>
      </c>
    </row>
    <row r="20" spans="1:9" ht="16.5" customHeight="1" x14ac:dyDescent="0.2">
      <c r="A20" s="1100"/>
      <c r="B20" s="435">
        <v>2016</v>
      </c>
      <c r="C20" s="242">
        <v>2242</v>
      </c>
      <c r="D20" s="242">
        <v>610</v>
      </c>
      <c r="E20" s="15">
        <f t="shared" si="0"/>
        <v>27.207850133809096</v>
      </c>
      <c r="F20" s="242">
        <v>44</v>
      </c>
      <c r="G20" s="15">
        <f t="shared" si="1"/>
        <v>7.2131147540983616</v>
      </c>
      <c r="H20" s="242">
        <v>10</v>
      </c>
      <c r="I20" s="127">
        <f t="shared" si="2"/>
        <v>1.639344262295082</v>
      </c>
    </row>
    <row r="21" spans="1:9" ht="16.5" customHeight="1" thickBot="1" x14ac:dyDescent="0.25">
      <c r="A21" s="1015"/>
      <c r="B21" s="196">
        <v>2017</v>
      </c>
      <c r="C21" s="525">
        <v>2286</v>
      </c>
      <c r="D21" s="189">
        <v>673</v>
      </c>
      <c r="E21" s="130">
        <f t="shared" si="0"/>
        <v>29.440069991251093</v>
      </c>
      <c r="F21" s="242">
        <v>58</v>
      </c>
      <c r="G21" s="130">
        <f t="shared" si="1"/>
        <v>8.618127786032689</v>
      </c>
      <c r="H21" s="242">
        <v>3</v>
      </c>
      <c r="I21" s="127">
        <f t="shared" si="2"/>
        <v>0.44576523031203563</v>
      </c>
    </row>
    <row r="22" spans="1:9" ht="16.5" customHeight="1" thickTop="1" x14ac:dyDescent="0.2">
      <c r="A22" s="1014" t="s">
        <v>14</v>
      </c>
      <c r="B22" s="430">
        <v>2013</v>
      </c>
      <c r="C22" s="53">
        <v>36079</v>
      </c>
      <c r="D22" s="53">
        <v>6876</v>
      </c>
      <c r="E22" s="428">
        <f t="shared" si="0"/>
        <v>19.058177887413731</v>
      </c>
      <c r="F22" s="427">
        <v>368</v>
      </c>
      <c r="G22" s="428">
        <f>F22/D22*100</f>
        <v>5.3519488074461901</v>
      </c>
      <c r="H22" s="427">
        <v>80</v>
      </c>
      <c r="I22" s="429">
        <f t="shared" si="2"/>
        <v>1.1634671320535195</v>
      </c>
    </row>
    <row r="23" spans="1:9" ht="16.5" customHeight="1" x14ac:dyDescent="0.2">
      <c r="A23" s="1100"/>
      <c r="B23" s="430">
        <v>2014</v>
      </c>
      <c r="C23" s="53">
        <v>33610</v>
      </c>
      <c r="D23" s="66">
        <v>6402</v>
      </c>
      <c r="E23" s="24">
        <f t="shared" si="0"/>
        <v>19.047902409997025</v>
      </c>
      <c r="F23" s="66">
        <v>359</v>
      </c>
      <c r="G23" s="24">
        <f>F23/D23*100</f>
        <v>5.607622617931896</v>
      </c>
      <c r="H23" s="66">
        <v>65</v>
      </c>
      <c r="I23" s="188">
        <f t="shared" si="2"/>
        <v>1.0153077163386441</v>
      </c>
    </row>
    <row r="24" spans="1:9" ht="16.5" customHeight="1" x14ac:dyDescent="0.2">
      <c r="A24" s="1100"/>
      <c r="B24" s="436">
        <v>2015</v>
      </c>
      <c r="C24" s="53">
        <v>29691</v>
      </c>
      <c r="D24" s="53">
        <v>5825</v>
      </c>
      <c r="E24" s="24">
        <f t="shared" si="0"/>
        <v>19.618739685426558</v>
      </c>
      <c r="F24" s="53">
        <v>372</v>
      </c>
      <c r="G24" s="24">
        <f t="shared" si="1"/>
        <v>6.3862660944206002</v>
      </c>
      <c r="H24" s="53">
        <v>48</v>
      </c>
      <c r="I24" s="188">
        <f t="shared" si="2"/>
        <v>0.82403433476394861</v>
      </c>
    </row>
    <row r="25" spans="1:9" ht="16.5" customHeight="1" x14ac:dyDescent="0.2">
      <c r="A25" s="1100"/>
      <c r="B25" s="436">
        <v>2016</v>
      </c>
      <c r="C25" s="53">
        <v>27187</v>
      </c>
      <c r="D25" s="53">
        <v>5625</v>
      </c>
      <c r="E25" s="24">
        <f t="shared" si="0"/>
        <v>20.690035678817082</v>
      </c>
      <c r="F25" s="53">
        <v>367</v>
      </c>
      <c r="G25" s="24">
        <f t="shared" si="1"/>
        <v>6.5244444444444438</v>
      </c>
      <c r="H25" s="53">
        <v>41</v>
      </c>
      <c r="I25" s="188">
        <f t="shared" si="2"/>
        <v>0.72888888888888892</v>
      </c>
    </row>
    <row r="26" spans="1:9" ht="16.5" customHeight="1" thickBot="1" x14ac:dyDescent="0.25">
      <c r="A26" s="1015"/>
      <c r="B26" s="437">
        <v>2017</v>
      </c>
      <c r="C26" s="223">
        <v>26331</v>
      </c>
      <c r="D26" s="223">
        <v>5221</v>
      </c>
      <c r="E26" s="599">
        <f t="shared" si="0"/>
        <v>19.828339219930879</v>
      </c>
      <c r="F26" s="223">
        <v>372</v>
      </c>
      <c r="G26" s="599">
        <f t="shared" si="1"/>
        <v>7.1250718253208198</v>
      </c>
      <c r="H26" s="223">
        <v>39</v>
      </c>
      <c r="I26" s="600">
        <f t="shared" si="2"/>
        <v>0.74698333652556981</v>
      </c>
    </row>
    <row r="27" spans="1:9" ht="13.5" thickTop="1" x14ac:dyDescent="0.2">
      <c r="A27" s="38"/>
      <c r="B27" s="2"/>
      <c r="E27" s="2"/>
      <c r="I27" s="2"/>
    </row>
    <row r="28" spans="1:9" x14ac:dyDescent="0.2">
      <c r="C28" s="5"/>
    </row>
  </sheetData>
  <mergeCells count="15">
    <mergeCell ref="A1:I1"/>
    <mergeCell ref="A17:A21"/>
    <mergeCell ref="A22:A26"/>
    <mergeCell ref="A4:A6"/>
    <mergeCell ref="B4:B6"/>
    <mergeCell ref="A3:I3"/>
    <mergeCell ref="A2:I2"/>
    <mergeCell ref="A7:A11"/>
    <mergeCell ref="A12:A16"/>
    <mergeCell ref="C4:E4"/>
    <mergeCell ref="F4:I4"/>
    <mergeCell ref="C5:C6"/>
    <mergeCell ref="D5:E5"/>
    <mergeCell ref="F5:G5"/>
    <mergeCell ref="H5:I5"/>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0"/>
  <sheetViews>
    <sheetView topLeftCell="A7" workbookViewId="0">
      <selection activeCell="K25" sqref="K25"/>
    </sheetView>
  </sheetViews>
  <sheetFormatPr defaultColWidth="9.140625" defaultRowHeight="12.75" x14ac:dyDescent="0.2"/>
  <cols>
    <col min="1" max="1" width="12.7109375" style="548" customWidth="1"/>
    <col min="2" max="2" width="9.28515625" style="548" customWidth="1"/>
    <col min="3" max="8" width="8.28515625" style="548" customWidth="1"/>
    <col min="9" max="9" width="11.42578125" style="548" customWidth="1"/>
    <col min="10" max="14" width="8.28515625" style="548" customWidth="1"/>
    <col min="15" max="16384" width="9.140625" style="548"/>
  </cols>
  <sheetData>
    <row r="1" spans="1:14" ht="15.95" customHeight="1" x14ac:dyDescent="0.2">
      <c r="A1" s="998" t="s">
        <v>0</v>
      </c>
      <c r="B1" s="998"/>
      <c r="C1" s="998"/>
      <c r="D1" s="998"/>
      <c r="E1" s="998"/>
      <c r="F1" s="998"/>
      <c r="G1" s="998"/>
      <c r="H1" s="998"/>
      <c r="I1" s="998"/>
      <c r="J1" s="998"/>
      <c r="K1" s="998"/>
      <c r="L1" s="998"/>
      <c r="M1" s="998"/>
      <c r="N1" s="998"/>
    </row>
    <row r="2" spans="1:14" ht="15.95" customHeight="1" x14ac:dyDescent="0.2">
      <c r="A2" s="998" t="s">
        <v>1</v>
      </c>
      <c r="B2" s="998"/>
      <c r="C2" s="998"/>
      <c r="D2" s="998"/>
      <c r="E2" s="998"/>
      <c r="F2" s="998"/>
      <c r="G2" s="998"/>
      <c r="H2" s="998"/>
      <c r="I2" s="998"/>
      <c r="J2" s="998"/>
      <c r="K2" s="998"/>
      <c r="L2" s="998"/>
      <c r="M2" s="998"/>
      <c r="N2" s="998"/>
    </row>
    <row r="3" spans="1:14" ht="15.95" customHeight="1" thickBot="1" x14ac:dyDescent="0.25">
      <c r="A3" s="999"/>
      <c r="B3" s="999"/>
      <c r="C3" s="999"/>
      <c r="D3" s="999"/>
      <c r="E3" s="999"/>
      <c r="F3" s="999"/>
      <c r="G3" s="999"/>
      <c r="H3" s="999"/>
      <c r="I3" s="999"/>
      <c r="J3" s="999"/>
      <c r="K3" s="999"/>
      <c r="L3" s="999"/>
      <c r="M3" s="999"/>
      <c r="N3" s="999"/>
    </row>
    <row r="4" spans="1:14" ht="15.95" customHeight="1" thickTop="1" x14ac:dyDescent="0.2">
      <c r="A4" s="996" t="s">
        <v>3</v>
      </c>
      <c r="B4" s="1000" t="s">
        <v>4</v>
      </c>
      <c r="C4" s="1003" t="s">
        <v>5</v>
      </c>
      <c r="D4" s="1003"/>
      <c r="E4" s="1003"/>
      <c r="F4" s="1003"/>
      <c r="G4" s="1003"/>
      <c r="H4" s="1003"/>
      <c r="I4" s="1003"/>
      <c r="J4" s="1003"/>
      <c r="K4" s="1003"/>
      <c r="L4" s="1003"/>
      <c r="M4" s="1003"/>
      <c r="N4" s="1004"/>
    </row>
    <row r="5" spans="1:14" ht="15.95" customHeight="1" x14ac:dyDescent="0.2">
      <c r="A5" s="994"/>
      <c r="B5" s="1001"/>
      <c r="C5" s="992" t="s">
        <v>6</v>
      </c>
      <c r="D5" s="992"/>
      <c r="E5" s="992"/>
      <c r="F5" s="992"/>
      <c r="G5" s="992"/>
      <c r="H5" s="992"/>
      <c r="I5" s="992" t="s">
        <v>7</v>
      </c>
      <c r="J5" s="992"/>
      <c r="K5" s="992"/>
      <c r="L5" s="992"/>
      <c r="M5" s="992"/>
      <c r="N5" s="1005"/>
    </row>
    <row r="6" spans="1:14" ht="15.95" customHeight="1" x14ac:dyDescent="0.2">
      <c r="A6" s="994"/>
      <c r="B6" s="1001"/>
      <c r="C6" s="992" t="s">
        <v>8</v>
      </c>
      <c r="D6" s="992"/>
      <c r="E6" s="992" t="s">
        <v>186</v>
      </c>
      <c r="F6" s="992"/>
      <c r="G6" s="992" t="s">
        <v>9</v>
      </c>
      <c r="H6" s="992"/>
      <c r="I6" s="992" t="s">
        <v>8</v>
      </c>
      <c r="J6" s="992"/>
      <c r="K6" s="992" t="s">
        <v>186</v>
      </c>
      <c r="L6" s="992"/>
      <c r="M6" s="992" t="s">
        <v>9</v>
      </c>
      <c r="N6" s="1005"/>
    </row>
    <row r="7" spans="1:14" ht="15.95" customHeight="1" thickBot="1" x14ac:dyDescent="0.25">
      <c r="A7" s="997"/>
      <c r="B7" s="1002"/>
      <c r="C7" s="550" t="s">
        <v>10</v>
      </c>
      <c r="D7" s="550" t="s">
        <v>11</v>
      </c>
      <c r="E7" s="550" t="s">
        <v>10</v>
      </c>
      <c r="F7" s="550" t="s">
        <v>11</v>
      </c>
      <c r="G7" s="550" t="s">
        <v>10</v>
      </c>
      <c r="H7" s="550" t="s">
        <v>11</v>
      </c>
      <c r="I7" s="550" t="s">
        <v>10</v>
      </c>
      <c r="J7" s="550" t="s">
        <v>11</v>
      </c>
      <c r="K7" s="550" t="s">
        <v>10</v>
      </c>
      <c r="L7" s="550" t="s">
        <v>11</v>
      </c>
      <c r="M7" s="550" t="s">
        <v>10</v>
      </c>
      <c r="N7" s="551" t="s">
        <v>11</v>
      </c>
    </row>
    <row r="8" spans="1:14" ht="15.95" customHeight="1" thickTop="1" x14ac:dyDescent="0.2">
      <c r="A8" s="993" t="s">
        <v>18</v>
      </c>
      <c r="B8" s="638">
        <v>2013</v>
      </c>
      <c r="C8" s="639">
        <v>0</v>
      </c>
      <c r="D8" s="639">
        <v>0</v>
      </c>
      <c r="E8" s="639">
        <v>2</v>
      </c>
      <c r="F8" s="639">
        <v>7</v>
      </c>
      <c r="G8" s="639">
        <v>13</v>
      </c>
      <c r="H8" s="639">
        <v>51</v>
      </c>
      <c r="I8" s="639">
        <v>599</v>
      </c>
      <c r="J8" s="639">
        <v>689</v>
      </c>
      <c r="K8" s="639">
        <v>610</v>
      </c>
      <c r="L8" s="639">
        <v>702</v>
      </c>
      <c r="M8" s="639">
        <v>130</v>
      </c>
      <c r="N8" s="640">
        <v>149</v>
      </c>
    </row>
    <row r="9" spans="1:14" ht="15.95" customHeight="1" x14ac:dyDescent="0.2">
      <c r="A9" s="994"/>
      <c r="B9" s="638">
        <v>2014</v>
      </c>
      <c r="C9" s="639">
        <v>1</v>
      </c>
      <c r="D9" s="639">
        <v>1</v>
      </c>
      <c r="E9" s="639">
        <v>4</v>
      </c>
      <c r="F9" s="639">
        <v>24</v>
      </c>
      <c r="G9" s="639">
        <v>10</v>
      </c>
      <c r="H9" s="639">
        <v>28</v>
      </c>
      <c r="I9" s="639">
        <v>577</v>
      </c>
      <c r="J9" s="639">
        <v>651</v>
      </c>
      <c r="K9" s="639">
        <v>613</v>
      </c>
      <c r="L9" s="639">
        <v>698</v>
      </c>
      <c r="M9" s="639">
        <v>94</v>
      </c>
      <c r="N9" s="640">
        <v>102</v>
      </c>
    </row>
    <row r="10" spans="1:14" ht="15.95" customHeight="1" x14ac:dyDescent="0.2">
      <c r="A10" s="994"/>
      <c r="B10" s="638">
        <v>2015</v>
      </c>
      <c r="C10" s="639">
        <v>1</v>
      </c>
      <c r="D10" s="639">
        <v>2</v>
      </c>
      <c r="E10" s="639">
        <v>2</v>
      </c>
      <c r="F10" s="639">
        <v>8</v>
      </c>
      <c r="G10" s="639">
        <v>9</v>
      </c>
      <c r="H10" s="639">
        <v>22</v>
      </c>
      <c r="I10" s="639">
        <v>503</v>
      </c>
      <c r="J10" s="639">
        <v>567</v>
      </c>
      <c r="K10" s="639">
        <v>496</v>
      </c>
      <c r="L10" s="639">
        <v>555</v>
      </c>
      <c r="M10" s="639">
        <v>101</v>
      </c>
      <c r="N10" s="640">
        <v>114</v>
      </c>
    </row>
    <row r="11" spans="1:14" ht="15.95" customHeight="1" x14ac:dyDescent="0.2">
      <c r="A11" s="994"/>
      <c r="B11" s="638">
        <v>2016</v>
      </c>
      <c r="C11" s="639">
        <v>1</v>
      </c>
      <c r="D11" s="639">
        <v>2</v>
      </c>
      <c r="E11" s="639">
        <v>3</v>
      </c>
      <c r="F11" s="639">
        <v>7</v>
      </c>
      <c r="G11" s="639">
        <v>7</v>
      </c>
      <c r="H11" s="639">
        <v>17</v>
      </c>
      <c r="I11" s="639">
        <v>538</v>
      </c>
      <c r="J11" s="639">
        <v>593</v>
      </c>
      <c r="K11" s="639">
        <v>541</v>
      </c>
      <c r="L11" s="639">
        <v>592</v>
      </c>
      <c r="M11" s="639">
        <v>98</v>
      </c>
      <c r="N11" s="640">
        <v>115</v>
      </c>
    </row>
    <row r="12" spans="1:14" ht="15.95" customHeight="1" x14ac:dyDescent="0.2">
      <c r="A12" s="994"/>
      <c r="B12" s="638">
        <v>2017</v>
      </c>
      <c r="C12" s="639">
        <v>1</v>
      </c>
      <c r="D12" s="639">
        <v>1</v>
      </c>
      <c r="E12" s="639">
        <v>2</v>
      </c>
      <c r="F12" s="639">
        <v>4</v>
      </c>
      <c r="G12" s="639">
        <v>6</v>
      </c>
      <c r="H12" s="639">
        <v>14</v>
      </c>
      <c r="I12" s="639">
        <v>537</v>
      </c>
      <c r="J12" s="639">
        <v>617</v>
      </c>
      <c r="K12" s="639">
        <v>525</v>
      </c>
      <c r="L12" s="639">
        <v>605</v>
      </c>
      <c r="M12" s="639">
        <v>110</v>
      </c>
      <c r="N12" s="640">
        <v>127</v>
      </c>
    </row>
    <row r="13" spans="1:14" ht="15.95" customHeight="1" x14ac:dyDescent="0.2">
      <c r="A13" s="994" t="s">
        <v>19</v>
      </c>
      <c r="B13" s="638">
        <v>2013</v>
      </c>
      <c r="C13" s="639">
        <v>1</v>
      </c>
      <c r="D13" s="639">
        <v>1</v>
      </c>
      <c r="E13" s="639">
        <v>3</v>
      </c>
      <c r="F13" s="639">
        <v>10</v>
      </c>
      <c r="G13" s="639">
        <v>23</v>
      </c>
      <c r="H13" s="639">
        <v>48</v>
      </c>
      <c r="I13" s="639">
        <v>413</v>
      </c>
      <c r="J13" s="639">
        <v>500</v>
      </c>
      <c r="K13" s="639">
        <v>436</v>
      </c>
      <c r="L13" s="639">
        <v>519</v>
      </c>
      <c r="M13" s="639">
        <v>128</v>
      </c>
      <c r="N13" s="640">
        <v>160</v>
      </c>
    </row>
    <row r="14" spans="1:14" ht="15.95" customHeight="1" x14ac:dyDescent="0.2">
      <c r="A14" s="994"/>
      <c r="B14" s="638">
        <v>2014</v>
      </c>
      <c r="C14" s="639">
        <v>2</v>
      </c>
      <c r="D14" s="639">
        <v>3</v>
      </c>
      <c r="E14" s="639">
        <v>7</v>
      </c>
      <c r="F14" s="639">
        <v>14</v>
      </c>
      <c r="G14" s="639">
        <v>18</v>
      </c>
      <c r="H14" s="639">
        <v>37</v>
      </c>
      <c r="I14" s="639">
        <v>374</v>
      </c>
      <c r="J14" s="639">
        <v>443</v>
      </c>
      <c r="K14" s="639">
        <v>333</v>
      </c>
      <c r="L14" s="639">
        <v>399</v>
      </c>
      <c r="M14" s="639">
        <v>169</v>
      </c>
      <c r="N14" s="640">
        <v>204</v>
      </c>
    </row>
    <row r="15" spans="1:14" ht="15.95" customHeight="1" x14ac:dyDescent="0.2">
      <c r="A15" s="994"/>
      <c r="B15" s="638">
        <v>2015</v>
      </c>
      <c r="C15" s="639">
        <v>1</v>
      </c>
      <c r="D15" s="639">
        <v>1</v>
      </c>
      <c r="E15" s="639">
        <v>1</v>
      </c>
      <c r="F15" s="639">
        <v>2</v>
      </c>
      <c r="G15" s="639">
        <v>18</v>
      </c>
      <c r="H15" s="639">
        <v>36</v>
      </c>
      <c r="I15" s="639">
        <v>283</v>
      </c>
      <c r="J15" s="639">
        <v>335</v>
      </c>
      <c r="K15" s="639">
        <v>338</v>
      </c>
      <c r="L15" s="639">
        <v>409</v>
      </c>
      <c r="M15" s="639">
        <v>114</v>
      </c>
      <c r="N15" s="640">
        <v>130</v>
      </c>
    </row>
    <row r="16" spans="1:14" ht="15.95" customHeight="1" x14ac:dyDescent="0.2">
      <c r="A16" s="994"/>
      <c r="B16" s="638">
        <v>2016</v>
      </c>
      <c r="C16" s="639">
        <v>0</v>
      </c>
      <c r="D16" s="639">
        <v>0</v>
      </c>
      <c r="E16" s="639">
        <v>4</v>
      </c>
      <c r="F16" s="639">
        <v>6</v>
      </c>
      <c r="G16" s="639">
        <v>14</v>
      </c>
      <c r="H16" s="639">
        <v>30</v>
      </c>
      <c r="I16" s="639">
        <v>278</v>
      </c>
      <c r="J16" s="639">
        <v>338</v>
      </c>
      <c r="K16" s="639">
        <v>302</v>
      </c>
      <c r="L16" s="639">
        <v>359</v>
      </c>
      <c r="M16" s="639">
        <v>90</v>
      </c>
      <c r="N16" s="640">
        <v>109</v>
      </c>
    </row>
    <row r="17" spans="1:14" ht="15.95" customHeight="1" x14ac:dyDescent="0.2">
      <c r="A17" s="994"/>
      <c r="B17" s="638">
        <v>2017</v>
      </c>
      <c r="C17" s="639">
        <v>0</v>
      </c>
      <c r="D17" s="639">
        <v>0</v>
      </c>
      <c r="E17" s="639">
        <v>5</v>
      </c>
      <c r="F17" s="639">
        <v>17</v>
      </c>
      <c r="G17" s="639">
        <v>9</v>
      </c>
      <c r="H17" s="639">
        <v>13</v>
      </c>
      <c r="I17" s="639">
        <v>346</v>
      </c>
      <c r="J17" s="639">
        <v>404</v>
      </c>
      <c r="K17" s="639">
        <v>330</v>
      </c>
      <c r="L17" s="639">
        <v>380</v>
      </c>
      <c r="M17" s="639">
        <v>106</v>
      </c>
      <c r="N17" s="640">
        <v>133</v>
      </c>
    </row>
    <row r="18" spans="1:14" ht="15.95" customHeight="1" x14ac:dyDescent="0.2">
      <c r="A18" s="994" t="s">
        <v>20</v>
      </c>
      <c r="B18" s="641">
        <v>2013</v>
      </c>
      <c r="C18" s="642">
        <v>0</v>
      </c>
      <c r="D18" s="642">
        <v>0</v>
      </c>
      <c r="E18" s="642">
        <v>0</v>
      </c>
      <c r="F18" s="642">
        <v>0</v>
      </c>
      <c r="G18" s="642">
        <v>2</v>
      </c>
      <c r="H18" s="642">
        <v>4</v>
      </c>
      <c r="I18" s="642">
        <v>393</v>
      </c>
      <c r="J18" s="642">
        <v>458</v>
      </c>
      <c r="K18" s="642">
        <v>402</v>
      </c>
      <c r="L18" s="642">
        <v>468</v>
      </c>
      <c r="M18" s="642">
        <v>100</v>
      </c>
      <c r="N18" s="643">
        <v>119</v>
      </c>
    </row>
    <row r="19" spans="1:14" ht="15.95" customHeight="1" x14ac:dyDescent="0.2">
      <c r="A19" s="994"/>
      <c r="B19" s="641">
        <v>2014</v>
      </c>
      <c r="C19" s="642">
        <v>0</v>
      </c>
      <c r="D19" s="642">
        <v>0</v>
      </c>
      <c r="E19" s="642">
        <v>1</v>
      </c>
      <c r="F19" s="642">
        <v>3</v>
      </c>
      <c r="G19" s="642">
        <v>1</v>
      </c>
      <c r="H19" s="642">
        <v>1</v>
      </c>
      <c r="I19" s="642">
        <v>439</v>
      </c>
      <c r="J19" s="642">
        <v>487</v>
      </c>
      <c r="K19" s="642">
        <v>343</v>
      </c>
      <c r="L19" s="642">
        <v>381</v>
      </c>
      <c r="M19" s="642">
        <v>196</v>
      </c>
      <c r="N19" s="643">
        <v>225</v>
      </c>
    </row>
    <row r="20" spans="1:14" ht="15.95" customHeight="1" x14ac:dyDescent="0.2">
      <c r="A20" s="994"/>
      <c r="B20" s="641">
        <v>2015</v>
      </c>
      <c r="C20" s="642">
        <v>0</v>
      </c>
      <c r="D20" s="642">
        <v>0</v>
      </c>
      <c r="E20" s="642">
        <v>0</v>
      </c>
      <c r="F20" s="642">
        <v>0</v>
      </c>
      <c r="G20" s="642">
        <v>1</v>
      </c>
      <c r="H20" s="642">
        <v>1</v>
      </c>
      <c r="I20" s="642">
        <v>430</v>
      </c>
      <c r="J20" s="642">
        <v>501</v>
      </c>
      <c r="K20" s="642">
        <v>461</v>
      </c>
      <c r="L20" s="642">
        <v>535</v>
      </c>
      <c r="M20" s="642">
        <v>165</v>
      </c>
      <c r="N20" s="643">
        <v>191</v>
      </c>
    </row>
    <row r="21" spans="1:14" ht="15.95" customHeight="1" x14ac:dyDescent="0.2">
      <c r="A21" s="994"/>
      <c r="B21" s="641">
        <v>2016</v>
      </c>
      <c r="C21" s="642">
        <v>0</v>
      </c>
      <c r="D21" s="642">
        <v>0</v>
      </c>
      <c r="E21" s="642">
        <v>0</v>
      </c>
      <c r="F21" s="642">
        <v>0</v>
      </c>
      <c r="G21" s="642">
        <v>1</v>
      </c>
      <c r="H21" s="642">
        <v>1</v>
      </c>
      <c r="I21" s="642">
        <v>352</v>
      </c>
      <c r="J21" s="642">
        <v>393</v>
      </c>
      <c r="K21" s="642">
        <v>413</v>
      </c>
      <c r="L21" s="642">
        <v>460</v>
      </c>
      <c r="M21" s="642">
        <v>99</v>
      </c>
      <c r="N21" s="643">
        <v>118</v>
      </c>
    </row>
    <row r="22" spans="1:14" ht="15.95" customHeight="1" thickBot="1" x14ac:dyDescent="0.25">
      <c r="A22" s="995"/>
      <c r="B22" s="641">
        <v>2017</v>
      </c>
      <c r="C22" s="642">
        <v>0</v>
      </c>
      <c r="D22" s="642">
        <v>0</v>
      </c>
      <c r="E22" s="642">
        <v>0</v>
      </c>
      <c r="F22" s="642">
        <v>0</v>
      </c>
      <c r="G22" s="642">
        <v>1</v>
      </c>
      <c r="H22" s="642">
        <v>1</v>
      </c>
      <c r="I22" s="642">
        <v>408</v>
      </c>
      <c r="J22" s="642">
        <v>463</v>
      </c>
      <c r="K22" s="642">
        <v>382</v>
      </c>
      <c r="L22" s="642">
        <v>431</v>
      </c>
      <c r="M22" s="642">
        <v>125</v>
      </c>
      <c r="N22" s="643">
        <v>150</v>
      </c>
    </row>
    <row r="23" spans="1:14" ht="15.95" customHeight="1" thickTop="1" x14ac:dyDescent="0.2">
      <c r="A23" s="996" t="s">
        <v>14</v>
      </c>
      <c r="B23" s="644">
        <v>2013</v>
      </c>
      <c r="C23" s="645">
        <v>198</v>
      </c>
      <c r="D23" s="645">
        <v>309</v>
      </c>
      <c r="E23" s="645">
        <v>197</v>
      </c>
      <c r="F23" s="645">
        <v>335</v>
      </c>
      <c r="G23" s="645">
        <v>189</v>
      </c>
      <c r="H23" s="645">
        <v>513</v>
      </c>
      <c r="I23" s="645">
        <v>3689</v>
      </c>
      <c r="J23" s="645">
        <v>4397</v>
      </c>
      <c r="K23" s="645">
        <v>3708</v>
      </c>
      <c r="L23" s="645">
        <v>4399</v>
      </c>
      <c r="M23" s="645">
        <v>791</v>
      </c>
      <c r="N23" s="646">
        <v>999</v>
      </c>
    </row>
    <row r="24" spans="1:14" ht="15.95" customHeight="1" x14ac:dyDescent="0.2">
      <c r="A24" s="994"/>
      <c r="B24" s="647">
        <v>2014</v>
      </c>
      <c r="C24" s="648">
        <v>184</v>
      </c>
      <c r="D24" s="648">
        <v>292</v>
      </c>
      <c r="E24" s="648">
        <v>201</v>
      </c>
      <c r="F24" s="648">
        <v>346</v>
      </c>
      <c r="G24" s="648">
        <v>173</v>
      </c>
      <c r="H24" s="648">
        <v>459</v>
      </c>
      <c r="I24" s="648">
        <v>3622</v>
      </c>
      <c r="J24" s="648">
        <v>4261</v>
      </c>
      <c r="K24" s="648">
        <v>3543</v>
      </c>
      <c r="L24" s="648">
        <v>4155</v>
      </c>
      <c r="M24" s="648">
        <v>870</v>
      </c>
      <c r="N24" s="649">
        <v>1105</v>
      </c>
    </row>
    <row r="25" spans="1:14" ht="15.95" customHeight="1" x14ac:dyDescent="0.2">
      <c r="A25" s="994"/>
      <c r="B25" s="650">
        <v>2015</v>
      </c>
      <c r="C25" s="648">
        <v>211</v>
      </c>
      <c r="D25" s="648">
        <v>398</v>
      </c>
      <c r="E25" s="648">
        <v>210</v>
      </c>
      <c r="F25" s="648">
        <v>399</v>
      </c>
      <c r="G25" s="648">
        <v>173</v>
      </c>
      <c r="H25" s="648">
        <v>459</v>
      </c>
      <c r="I25" s="648">
        <v>3337</v>
      </c>
      <c r="J25" s="648">
        <v>3848</v>
      </c>
      <c r="K25" s="648">
        <v>3431</v>
      </c>
      <c r="L25" s="648">
        <v>4043</v>
      </c>
      <c r="M25" s="648">
        <v>776</v>
      </c>
      <c r="N25" s="649">
        <v>929</v>
      </c>
    </row>
    <row r="26" spans="1:14" ht="15.95" customHeight="1" x14ac:dyDescent="0.2">
      <c r="A26" s="994"/>
      <c r="B26" s="647">
        <v>2016</v>
      </c>
      <c r="C26" s="651">
        <v>130</v>
      </c>
      <c r="D26" s="651">
        <v>233</v>
      </c>
      <c r="E26" s="651">
        <v>156</v>
      </c>
      <c r="F26" s="651">
        <v>300</v>
      </c>
      <c r="G26" s="651">
        <v>144</v>
      </c>
      <c r="H26" s="651">
        <v>391</v>
      </c>
      <c r="I26" s="652">
        <v>3164</v>
      </c>
      <c r="J26" s="652">
        <v>3728</v>
      </c>
      <c r="K26" s="652">
        <v>3242</v>
      </c>
      <c r="L26" s="652">
        <v>3792</v>
      </c>
      <c r="M26" s="652">
        <v>693</v>
      </c>
      <c r="N26" s="653">
        <v>870</v>
      </c>
    </row>
    <row r="27" spans="1:14" ht="15.95" customHeight="1" thickBot="1" x14ac:dyDescent="0.25">
      <c r="A27" s="997"/>
      <c r="B27" s="654">
        <v>2017</v>
      </c>
      <c r="C27" s="655">
        <v>158</v>
      </c>
      <c r="D27" s="655">
        <v>251</v>
      </c>
      <c r="E27" s="655">
        <v>170</v>
      </c>
      <c r="F27" s="655">
        <v>273</v>
      </c>
      <c r="G27" s="655">
        <v>135</v>
      </c>
      <c r="H27" s="655">
        <v>369</v>
      </c>
      <c r="I27" s="655">
        <v>3267</v>
      </c>
      <c r="J27" s="655">
        <v>3814</v>
      </c>
      <c r="K27" s="655">
        <v>3195</v>
      </c>
      <c r="L27" s="655">
        <v>3725</v>
      </c>
      <c r="M27" s="655">
        <v>765</v>
      </c>
      <c r="N27" s="655">
        <v>959</v>
      </c>
    </row>
    <row r="28" spans="1:14" ht="15.95" customHeight="1" thickTop="1" x14ac:dyDescent="0.2">
      <c r="A28" s="657"/>
    </row>
    <row r="29" spans="1:14" ht="15.95" customHeight="1" x14ac:dyDescent="0.2">
      <c r="A29" s="658"/>
      <c r="B29" s="991" t="s">
        <v>241</v>
      </c>
      <c r="C29" s="991"/>
      <c r="D29" s="991"/>
      <c r="E29" s="991"/>
      <c r="F29" s="659"/>
      <c r="G29" s="659"/>
      <c r="H29" s="659"/>
      <c r="I29" s="659"/>
      <c r="J29" s="659"/>
      <c r="K29" s="659"/>
      <c r="L29" s="659"/>
      <c r="M29" s="659"/>
      <c r="N29" s="658"/>
    </row>
    <row r="30" spans="1:14" ht="15.95" customHeight="1" x14ac:dyDescent="0.2">
      <c r="A30" s="658"/>
      <c r="B30" s="990" t="s">
        <v>242</v>
      </c>
      <c r="C30" s="991"/>
      <c r="D30" s="991"/>
      <c r="E30" s="991"/>
      <c r="F30" s="660"/>
      <c r="G30" s="660"/>
      <c r="H30" s="660"/>
      <c r="I30" s="660"/>
      <c r="J30" s="660"/>
      <c r="K30" s="660"/>
      <c r="L30" s="660"/>
      <c r="M30" s="660"/>
      <c r="N30" s="658"/>
    </row>
  </sheetData>
  <mergeCells count="20">
    <mergeCell ref="A1:N1"/>
    <mergeCell ref="A2:N2"/>
    <mergeCell ref="A3:N3"/>
    <mergeCell ref="A4:A7"/>
    <mergeCell ref="B4:B7"/>
    <mergeCell ref="C4:N4"/>
    <mergeCell ref="C5:H5"/>
    <mergeCell ref="I5:N5"/>
    <mergeCell ref="C6:D6"/>
    <mergeCell ref="E6:F6"/>
    <mergeCell ref="M6:N6"/>
    <mergeCell ref="G6:H6"/>
    <mergeCell ref="I6:J6"/>
    <mergeCell ref="B30:E30"/>
    <mergeCell ref="K6:L6"/>
    <mergeCell ref="A8:A12"/>
    <mergeCell ref="A13:A17"/>
    <mergeCell ref="A18:A22"/>
    <mergeCell ref="A23:A27"/>
    <mergeCell ref="B29:E29"/>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00B050"/>
  </sheetPr>
  <dimension ref="A1:I27"/>
  <sheetViews>
    <sheetView topLeftCell="A4" zoomScaleNormal="100" zoomScaleSheetLayoutView="100" workbookViewId="0">
      <selection activeCell="B25" sqref="B25"/>
    </sheetView>
  </sheetViews>
  <sheetFormatPr defaultRowHeight="12.75" x14ac:dyDescent="0.2"/>
  <cols>
    <col min="1" max="9" width="10.7109375" customWidth="1"/>
  </cols>
  <sheetData>
    <row r="1" spans="1:9" ht="16.5" customHeight="1" x14ac:dyDescent="0.2">
      <c r="A1" s="1020" t="s">
        <v>0</v>
      </c>
      <c r="B1" s="1020"/>
      <c r="C1" s="1020"/>
      <c r="D1" s="1020"/>
      <c r="E1" s="1020"/>
      <c r="F1" s="1020"/>
      <c r="G1" s="1020"/>
      <c r="H1" s="1020"/>
      <c r="I1" s="1020"/>
    </row>
    <row r="2" spans="1:9" ht="16.5" customHeight="1" x14ac:dyDescent="0.2">
      <c r="A2" s="1020" t="s">
        <v>403</v>
      </c>
      <c r="B2" s="1020"/>
      <c r="C2" s="1020"/>
      <c r="D2" s="1020"/>
      <c r="E2" s="1020"/>
      <c r="F2" s="1020"/>
      <c r="G2" s="1020"/>
      <c r="H2" s="1020"/>
      <c r="I2" s="1020"/>
    </row>
    <row r="3" spans="1:9" ht="20.100000000000001" customHeight="1" thickBot="1" x14ac:dyDescent="0.25">
      <c r="A3" s="1021"/>
      <c r="B3" s="1021"/>
      <c r="C3" s="1021"/>
      <c r="D3" s="1021"/>
      <c r="E3" s="1021"/>
      <c r="F3" s="1021"/>
      <c r="G3" s="1021"/>
      <c r="H3" s="1021"/>
      <c r="I3" s="1021"/>
    </row>
    <row r="4" spans="1:9" ht="24.75" customHeight="1" thickTop="1" x14ac:dyDescent="0.2">
      <c r="A4" s="1014" t="s">
        <v>3</v>
      </c>
      <c r="B4" s="1016" t="s">
        <v>4</v>
      </c>
      <c r="C4" s="1009" t="s">
        <v>53</v>
      </c>
      <c r="D4" s="1009"/>
      <c r="E4" s="1009"/>
      <c r="F4" s="1009" t="s">
        <v>208</v>
      </c>
      <c r="G4" s="1009"/>
      <c r="H4" s="1009"/>
      <c r="I4" s="1011"/>
    </row>
    <row r="5" spans="1:9" ht="27.95" customHeight="1" x14ac:dyDescent="0.2">
      <c r="A5" s="1100"/>
      <c r="B5" s="1101"/>
      <c r="C5" s="1104" t="s">
        <v>24</v>
      </c>
      <c r="D5" s="1104" t="s">
        <v>207</v>
      </c>
      <c r="E5" s="1104"/>
      <c r="F5" s="1104" t="s">
        <v>75</v>
      </c>
      <c r="G5" s="1104"/>
      <c r="H5" s="1104" t="s">
        <v>76</v>
      </c>
      <c r="I5" s="1105"/>
    </row>
    <row r="6" spans="1:9" ht="24.75" customHeight="1" thickBot="1" x14ac:dyDescent="0.25">
      <c r="A6" s="1015"/>
      <c r="B6" s="1103"/>
      <c r="C6" s="1111"/>
      <c r="D6" s="118" t="s">
        <v>43</v>
      </c>
      <c r="E6" s="118" t="s">
        <v>44</v>
      </c>
      <c r="F6" s="191" t="s">
        <v>43</v>
      </c>
      <c r="G6" s="118" t="s">
        <v>44</v>
      </c>
      <c r="H6" s="191" t="s">
        <v>43</v>
      </c>
      <c r="I6" s="119" t="s">
        <v>44</v>
      </c>
    </row>
    <row r="7" spans="1:9" s="2" customFormat="1" ht="16.5" customHeight="1" thickTop="1" x14ac:dyDescent="0.2">
      <c r="A7" s="1110" t="s">
        <v>21</v>
      </c>
      <c r="B7" s="192">
        <v>2013</v>
      </c>
      <c r="C7" s="20">
        <v>3616</v>
      </c>
      <c r="D7" s="95">
        <v>602</v>
      </c>
      <c r="E7" s="15">
        <f>D7/C7*100</f>
        <v>16.648230088495573</v>
      </c>
      <c r="F7" s="77">
        <v>36</v>
      </c>
      <c r="G7" s="15">
        <f>F7/D7*100</f>
        <v>5.9800664451827243</v>
      </c>
      <c r="H7" s="77">
        <v>4</v>
      </c>
      <c r="I7" s="127">
        <f>H7/D7*100</f>
        <v>0.66445182724252494</v>
      </c>
    </row>
    <row r="8" spans="1:9" s="2" customFormat="1" ht="16.5" customHeight="1" x14ac:dyDescent="0.2">
      <c r="A8" s="1100"/>
      <c r="B8" s="193">
        <v>2014</v>
      </c>
      <c r="C8" s="20">
        <v>3162</v>
      </c>
      <c r="D8" s="95">
        <v>530</v>
      </c>
      <c r="E8" s="15">
        <f t="shared" ref="E8:E26" si="0">D8/C8*100</f>
        <v>16.761543327008223</v>
      </c>
      <c r="F8" s="75">
        <v>22</v>
      </c>
      <c r="G8" s="15">
        <f t="shared" ref="G8:G26" si="1">F8/D8*100</f>
        <v>4.1509433962264151</v>
      </c>
      <c r="H8" s="75">
        <v>2</v>
      </c>
      <c r="I8" s="127">
        <f t="shared" ref="I8:I26" si="2">H8/D8*100</f>
        <v>0.37735849056603776</v>
      </c>
    </row>
    <row r="9" spans="1:9" s="2" customFormat="1" ht="16.5" customHeight="1" x14ac:dyDescent="0.2">
      <c r="A9" s="1100"/>
      <c r="B9" s="193">
        <v>2015</v>
      </c>
      <c r="C9" s="20">
        <v>2907</v>
      </c>
      <c r="D9" s="95">
        <v>520</v>
      </c>
      <c r="E9" s="15">
        <f t="shared" si="0"/>
        <v>17.887856897144822</v>
      </c>
      <c r="F9" s="77">
        <v>25</v>
      </c>
      <c r="G9" s="15">
        <f t="shared" si="1"/>
        <v>4.8076923076923084</v>
      </c>
      <c r="H9" s="77">
        <v>1</v>
      </c>
      <c r="I9" s="127">
        <f t="shared" si="2"/>
        <v>0.19230769230769232</v>
      </c>
    </row>
    <row r="10" spans="1:9" s="2" customFormat="1" ht="16.5" customHeight="1" x14ac:dyDescent="0.2">
      <c r="A10" s="1100"/>
      <c r="B10" s="193">
        <v>2016</v>
      </c>
      <c r="C10" s="20">
        <v>2830</v>
      </c>
      <c r="D10" s="95">
        <v>557</v>
      </c>
      <c r="E10" s="15">
        <f t="shared" si="0"/>
        <v>19.68197879858657</v>
      </c>
      <c r="F10" s="77">
        <v>31</v>
      </c>
      <c r="G10" s="15">
        <f t="shared" si="1"/>
        <v>5.5655296229802511</v>
      </c>
      <c r="H10" s="77">
        <v>2</v>
      </c>
      <c r="I10" s="127">
        <f t="shared" si="2"/>
        <v>0.35906642728904847</v>
      </c>
    </row>
    <row r="11" spans="1:9" s="2" customFormat="1" ht="16.5" customHeight="1" x14ac:dyDescent="0.2">
      <c r="A11" s="1100"/>
      <c r="B11" s="193">
        <v>2017</v>
      </c>
      <c r="C11" s="96">
        <v>2527</v>
      </c>
      <c r="D11" s="95">
        <v>473</v>
      </c>
      <c r="E11" s="15">
        <f t="shared" si="0"/>
        <v>18.717847249703208</v>
      </c>
      <c r="F11" s="77">
        <v>35</v>
      </c>
      <c r="G11" s="15">
        <f t="shared" si="1"/>
        <v>7.3995771670190278</v>
      </c>
      <c r="H11" s="77">
        <v>5</v>
      </c>
      <c r="I11" s="127">
        <f t="shared" si="2"/>
        <v>1.0570824524312896</v>
      </c>
    </row>
    <row r="12" spans="1:9" s="2" customFormat="1" ht="16.5" customHeight="1" x14ac:dyDescent="0.2">
      <c r="A12" s="1100" t="s">
        <v>22</v>
      </c>
      <c r="B12" s="192">
        <v>2013</v>
      </c>
      <c r="C12" s="20">
        <v>3607</v>
      </c>
      <c r="D12" s="95">
        <v>1014</v>
      </c>
      <c r="E12" s="15">
        <f t="shared" si="0"/>
        <v>28.112004435819237</v>
      </c>
      <c r="F12" s="78">
        <v>49</v>
      </c>
      <c r="G12" s="15">
        <f t="shared" si="1"/>
        <v>4.8323471400394471</v>
      </c>
      <c r="H12" s="78">
        <v>15</v>
      </c>
      <c r="I12" s="127">
        <f t="shared" si="2"/>
        <v>1.4792899408284024</v>
      </c>
    </row>
    <row r="13" spans="1:9" s="2" customFormat="1" ht="16.5" customHeight="1" x14ac:dyDescent="0.2">
      <c r="A13" s="1100"/>
      <c r="B13" s="194">
        <v>2014</v>
      </c>
      <c r="C13" s="20">
        <v>3368</v>
      </c>
      <c r="D13" s="95">
        <v>893</v>
      </c>
      <c r="E13" s="15">
        <f t="shared" si="0"/>
        <v>26.514251781472687</v>
      </c>
      <c r="F13" s="95">
        <v>46</v>
      </c>
      <c r="G13" s="15">
        <f t="shared" si="1"/>
        <v>5.1511758118701003</v>
      </c>
      <c r="H13" s="95">
        <v>13</v>
      </c>
      <c r="I13" s="127">
        <f t="shared" si="2"/>
        <v>1.4557670772676372</v>
      </c>
    </row>
    <row r="14" spans="1:9" s="2" customFormat="1" ht="16.5" customHeight="1" x14ac:dyDescent="0.2">
      <c r="A14" s="1100"/>
      <c r="B14" s="193">
        <v>2015</v>
      </c>
      <c r="C14" s="20">
        <v>3004</v>
      </c>
      <c r="D14" s="95">
        <v>799</v>
      </c>
      <c r="E14" s="15">
        <f t="shared" si="0"/>
        <v>26.597869507323569</v>
      </c>
      <c r="F14" s="95">
        <v>50</v>
      </c>
      <c r="G14" s="15">
        <f t="shared" si="1"/>
        <v>6.2578222778473096</v>
      </c>
      <c r="H14" s="95">
        <v>4</v>
      </c>
      <c r="I14" s="127">
        <f t="shared" si="2"/>
        <v>0.50062578222778475</v>
      </c>
    </row>
    <row r="15" spans="1:9" s="2" customFormat="1" ht="16.5" customHeight="1" x14ac:dyDescent="0.2">
      <c r="A15" s="1100"/>
      <c r="B15" s="193">
        <v>2016</v>
      </c>
      <c r="C15" s="20">
        <v>2640</v>
      </c>
      <c r="D15" s="95">
        <v>801</v>
      </c>
      <c r="E15" s="15">
        <f t="shared" si="0"/>
        <v>30.34090909090909</v>
      </c>
      <c r="F15" s="95">
        <v>47</v>
      </c>
      <c r="G15" s="15">
        <f t="shared" si="1"/>
        <v>5.8676654182272161</v>
      </c>
      <c r="H15" s="95">
        <v>5</v>
      </c>
      <c r="I15" s="127">
        <f t="shared" si="2"/>
        <v>0.62421972534332082</v>
      </c>
    </row>
    <row r="16" spans="1:9" s="2" customFormat="1" ht="16.5" customHeight="1" x14ac:dyDescent="0.2">
      <c r="A16" s="1100"/>
      <c r="B16" s="193">
        <v>2017</v>
      </c>
      <c r="C16" s="96">
        <v>2559</v>
      </c>
      <c r="D16" s="95">
        <v>705</v>
      </c>
      <c r="E16" s="15">
        <f t="shared" si="0"/>
        <v>27.549824150058615</v>
      </c>
      <c r="F16" s="95">
        <v>47</v>
      </c>
      <c r="G16" s="15">
        <f t="shared" si="1"/>
        <v>6.666666666666667</v>
      </c>
      <c r="H16" s="95">
        <v>6</v>
      </c>
      <c r="I16" s="127">
        <f t="shared" si="2"/>
        <v>0.85106382978723405</v>
      </c>
    </row>
    <row r="17" spans="1:9" s="2" customFormat="1" ht="16.5" customHeight="1" x14ac:dyDescent="0.2">
      <c r="A17" s="1100" t="s">
        <v>23</v>
      </c>
      <c r="B17" s="192">
        <v>2013</v>
      </c>
      <c r="C17" s="20">
        <v>5292</v>
      </c>
      <c r="D17" s="95">
        <v>907</v>
      </c>
      <c r="E17" s="15">
        <f t="shared" si="0"/>
        <v>17.139077853363567</v>
      </c>
      <c r="F17" s="95">
        <v>37</v>
      </c>
      <c r="G17" s="15">
        <f t="shared" si="1"/>
        <v>4.0793825799338475</v>
      </c>
      <c r="H17" s="95">
        <v>11</v>
      </c>
      <c r="I17" s="127">
        <f t="shared" si="2"/>
        <v>1.2127894156560088</v>
      </c>
    </row>
    <row r="18" spans="1:9" s="2" customFormat="1" ht="16.5" customHeight="1" x14ac:dyDescent="0.2">
      <c r="A18" s="1100"/>
      <c r="B18" s="192">
        <v>2014</v>
      </c>
      <c r="C18" s="20">
        <v>4976</v>
      </c>
      <c r="D18" s="95">
        <v>833</v>
      </c>
      <c r="E18" s="15">
        <f t="shared" si="0"/>
        <v>16.740353697749196</v>
      </c>
      <c r="F18" s="95">
        <v>48</v>
      </c>
      <c r="G18" s="15">
        <f t="shared" si="1"/>
        <v>5.7623049219687879</v>
      </c>
      <c r="H18" s="95">
        <v>15</v>
      </c>
      <c r="I18" s="127">
        <f t="shared" si="2"/>
        <v>1.800720288115246</v>
      </c>
    </row>
    <row r="19" spans="1:9" s="2" customFormat="1" ht="16.5" customHeight="1" x14ac:dyDescent="0.2">
      <c r="A19" s="1100"/>
      <c r="B19" s="226">
        <v>2015</v>
      </c>
      <c r="C19" s="242">
        <v>4234</v>
      </c>
      <c r="D19" s="242">
        <v>714</v>
      </c>
      <c r="E19" s="15">
        <f t="shared" si="0"/>
        <v>16.863486065186585</v>
      </c>
      <c r="F19" s="242">
        <v>38</v>
      </c>
      <c r="G19" s="15">
        <f t="shared" si="1"/>
        <v>5.322128851540616</v>
      </c>
      <c r="H19" s="242">
        <v>8</v>
      </c>
      <c r="I19" s="127">
        <f t="shared" si="2"/>
        <v>1.1204481792717087</v>
      </c>
    </row>
    <row r="20" spans="1:9" s="2" customFormat="1" ht="16.5" customHeight="1" x14ac:dyDescent="0.2">
      <c r="A20" s="1100"/>
      <c r="B20" s="466">
        <v>2016</v>
      </c>
      <c r="C20" s="242">
        <v>3883</v>
      </c>
      <c r="D20" s="242">
        <v>676</v>
      </c>
      <c r="E20" s="15">
        <f t="shared" si="0"/>
        <v>17.409219675508627</v>
      </c>
      <c r="F20" s="242">
        <v>36</v>
      </c>
      <c r="G20" s="15">
        <f t="shared" si="1"/>
        <v>5.3254437869822491</v>
      </c>
      <c r="H20" s="242">
        <v>8</v>
      </c>
      <c r="I20" s="127">
        <f t="shared" si="2"/>
        <v>1.1834319526627219</v>
      </c>
    </row>
    <row r="21" spans="1:9" s="2" customFormat="1" ht="16.5" customHeight="1" thickBot="1" x14ac:dyDescent="0.25">
      <c r="A21" s="1015"/>
      <c r="B21" s="433">
        <v>2017</v>
      </c>
      <c r="C21" s="501">
        <v>3789</v>
      </c>
      <c r="D21" s="189">
        <v>706</v>
      </c>
      <c r="E21" s="130">
        <f t="shared" si="0"/>
        <v>18.632884666138825</v>
      </c>
      <c r="F21" s="242">
        <v>41</v>
      </c>
      <c r="G21" s="130">
        <f t="shared" si="1"/>
        <v>5.8073654390934841</v>
      </c>
      <c r="H21" s="242">
        <v>6</v>
      </c>
      <c r="I21" s="132">
        <f t="shared" si="2"/>
        <v>0.84985835694051004</v>
      </c>
    </row>
    <row r="22" spans="1:9" s="2" customFormat="1" ht="16.5" customHeight="1" thickTop="1" x14ac:dyDescent="0.2">
      <c r="A22" s="1014" t="s">
        <v>14</v>
      </c>
      <c r="B22" s="430">
        <v>2013</v>
      </c>
      <c r="C22" s="53">
        <v>36079</v>
      </c>
      <c r="D22" s="53">
        <v>6876</v>
      </c>
      <c r="E22" s="428">
        <f t="shared" si="0"/>
        <v>19.058177887413731</v>
      </c>
      <c r="F22" s="427">
        <v>368</v>
      </c>
      <c r="G22" s="428">
        <f>F22/D22*100</f>
        <v>5.3519488074461901</v>
      </c>
      <c r="H22" s="427">
        <v>80</v>
      </c>
      <c r="I22" s="429">
        <f t="shared" si="2"/>
        <v>1.1634671320535195</v>
      </c>
    </row>
    <row r="23" spans="1:9" s="2" customFormat="1" ht="16.5" customHeight="1" x14ac:dyDescent="0.2">
      <c r="A23" s="1100"/>
      <c r="B23" s="430">
        <v>2014</v>
      </c>
      <c r="C23" s="53">
        <v>33610</v>
      </c>
      <c r="D23" s="66">
        <v>6402</v>
      </c>
      <c r="E23" s="24">
        <f t="shared" si="0"/>
        <v>19.047902409997025</v>
      </c>
      <c r="F23" s="66">
        <v>359</v>
      </c>
      <c r="G23" s="24">
        <f>F23/D23*100</f>
        <v>5.607622617931896</v>
      </c>
      <c r="H23" s="66">
        <v>65</v>
      </c>
      <c r="I23" s="188">
        <f t="shared" si="2"/>
        <v>1.0153077163386441</v>
      </c>
    </row>
    <row r="24" spans="1:9" s="2" customFormat="1" ht="16.5" customHeight="1" x14ac:dyDescent="0.2">
      <c r="A24" s="1100"/>
      <c r="B24" s="436">
        <v>2015</v>
      </c>
      <c r="C24" s="53">
        <v>29691</v>
      </c>
      <c r="D24" s="53">
        <v>5825</v>
      </c>
      <c r="E24" s="24">
        <f t="shared" si="0"/>
        <v>19.618739685426558</v>
      </c>
      <c r="F24" s="53">
        <v>372</v>
      </c>
      <c r="G24" s="24">
        <f t="shared" si="1"/>
        <v>6.3862660944206002</v>
      </c>
      <c r="H24" s="53">
        <v>48</v>
      </c>
      <c r="I24" s="188">
        <f t="shared" si="2"/>
        <v>0.82403433476394861</v>
      </c>
    </row>
    <row r="25" spans="1:9" s="2" customFormat="1" ht="16.5" customHeight="1" x14ac:dyDescent="0.2">
      <c r="A25" s="1100"/>
      <c r="B25" s="436">
        <v>2016</v>
      </c>
      <c r="C25" s="53">
        <v>27187</v>
      </c>
      <c r="D25" s="53">
        <v>5625</v>
      </c>
      <c r="E25" s="24">
        <f t="shared" si="0"/>
        <v>20.690035678817082</v>
      </c>
      <c r="F25" s="53">
        <v>367</v>
      </c>
      <c r="G25" s="24">
        <f t="shared" si="1"/>
        <v>6.5244444444444438</v>
      </c>
      <c r="H25" s="53">
        <v>41</v>
      </c>
      <c r="I25" s="188">
        <f t="shared" si="2"/>
        <v>0.72888888888888892</v>
      </c>
    </row>
    <row r="26" spans="1:9" s="2" customFormat="1" ht="16.5" customHeight="1" thickBot="1" x14ac:dyDescent="0.25">
      <c r="A26" s="1015"/>
      <c r="B26" s="437">
        <v>2017</v>
      </c>
      <c r="C26" s="223">
        <v>26331</v>
      </c>
      <c r="D26" s="223">
        <v>5221</v>
      </c>
      <c r="E26" s="599">
        <f t="shared" si="0"/>
        <v>19.828339219930879</v>
      </c>
      <c r="F26" s="223">
        <v>372</v>
      </c>
      <c r="G26" s="599">
        <f t="shared" si="1"/>
        <v>7.1250718253208198</v>
      </c>
      <c r="H26" s="223">
        <v>39</v>
      </c>
      <c r="I26" s="600">
        <f t="shared" si="2"/>
        <v>0.74698333652556981</v>
      </c>
    </row>
    <row r="27" spans="1:9" ht="13.5" thickTop="1" x14ac:dyDescent="0.2">
      <c r="A27" s="38"/>
      <c r="I27" s="2"/>
    </row>
  </sheetData>
  <mergeCells count="15">
    <mergeCell ref="A1:I1"/>
    <mergeCell ref="A3:I3"/>
    <mergeCell ref="A2:I2"/>
    <mergeCell ref="A7:A11"/>
    <mergeCell ref="C4:E4"/>
    <mergeCell ref="F4:I4"/>
    <mergeCell ref="C5:C6"/>
    <mergeCell ref="D5:E5"/>
    <mergeCell ref="F5:G5"/>
    <mergeCell ref="H5:I5"/>
    <mergeCell ref="A22:A26"/>
    <mergeCell ref="A4:A6"/>
    <mergeCell ref="B4:B6"/>
    <mergeCell ref="A12:A16"/>
    <mergeCell ref="A17:A21"/>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rgb="FF00B050"/>
  </sheetPr>
  <dimension ref="A1:K27"/>
  <sheetViews>
    <sheetView topLeftCell="A5" zoomScaleNormal="100" zoomScaleSheetLayoutView="100" workbookViewId="0">
      <selection activeCell="I21" sqref="I21"/>
    </sheetView>
  </sheetViews>
  <sheetFormatPr defaultRowHeight="12.75" x14ac:dyDescent="0.2"/>
  <cols>
    <col min="1" max="9" width="10.7109375" customWidth="1"/>
  </cols>
  <sheetData>
    <row r="1" spans="1:9" ht="16.5" customHeight="1" x14ac:dyDescent="0.2">
      <c r="A1" s="1020" t="s">
        <v>0</v>
      </c>
      <c r="B1" s="1020"/>
      <c r="C1" s="1020"/>
      <c r="D1" s="1020"/>
      <c r="E1" s="1020"/>
      <c r="F1" s="1020"/>
      <c r="G1" s="1020"/>
      <c r="H1" s="1020"/>
      <c r="I1" s="1020"/>
    </row>
    <row r="2" spans="1:9" ht="16.5" customHeight="1" x14ac:dyDescent="0.2">
      <c r="A2" s="1020" t="s">
        <v>403</v>
      </c>
      <c r="B2" s="1020"/>
      <c r="C2" s="1020"/>
      <c r="D2" s="1020"/>
      <c r="E2" s="1020"/>
      <c r="F2" s="1020"/>
      <c r="G2" s="1020"/>
      <c r="H2" s="1020"/>
      <c r="I2" s="1020"/>
    </row>
    <row r="3" spans="1:9" ht="20.100000000000001" customHeight="1" thickBot="1" x14ac:dyDescent="0.25">
      <c r="A3" s="1021"/>
      <c r="B3" s="1021"/>
      <c r="C3" s="1021"/>
      <c r="D3" s="1021"/>
      <c r="E3" s="1021"/>
      <c r="F3" s="1021"/>
      <c r="G3" s="1021"/>
      <c r="H3" s="1021"/>
      <c r="I3" s="1021"/>
    </row>
    <row r="4" spans="1:9" ht="24.75" customHeight="1" thickTop="1" x14ac:dyDescent="0.2">
      <c r="A4" s="1014" t="s">
        <v>3</v>
      </c>
      <c r="B4" s="1016" t="s">
        <v>4</v>
      </c>
      <c r="C4" s="1009" t="s">
        <v>53</v>
      </c>
      <c r="D4" s="1009"/>
      <c r="E4" s="1009"/>
      <c r="F4" s="1009" t="s">
        <v>208</v>
      </c>
      <c r="G4" s="1009"/>
      <c r="H4" s="1009"/>
      <c r="I4" s="1011"/>
    </row>
    <row r="5" spans="1:9" ht="27.95" customHeight="1" x14ac:dyDescent="0.2">
      <c r="A5" s="1100"/>
      <c r="B5" s="1101"/>
      <c r="C5" s="1104" t="s">
        <v>24</v>
      </c>
      <c r="D5" s="1104" t="s">
        <v>207</v>
      </c>
      <c r="E5" s="1104"/>
      <c r="F5" s="1104" t="s">
        <v>75</v>
      </c>
      <c r="G5" s="1104"/>
      <c r="H5" s="1104" t="s">
        <v>76</v>
      </c>
      <c r="I5" s="1105"/>
    </row>
    <row r="6" spans="1:9" ht="24.75" customHeight="1" thickBot="1" x14ac:dyDescent="0.25">
      <c r="A6" s="1015"/>
      <c r="B6" s="1103"/>
      <c r="C6" s="1111"/>
      <c r="D6" s="118" t="s">
        <v>43</v>
      </c>
      <c r="E6" s="118" t="s">
        <v>44</v>
      </c>
      <c r="F6" s="191" t="s">
        <v>43</v>
      </c>
      <c r="G6" s="118" t="s">
        <v>44</v>
      </c>
      <c r="H6" s="191" t="s">
        <v>43</v>
      </c>
      <c r="I6" s="119" t="s">
        <v>44</v>
      </c>
    </row>
    <row r="7" spans="1:9" s="13" customFormat="1" ht="16.5" customHeight="1" thickTop="1" x14ac:dyDescent="0.2">
      <c r="A7" s="1110" t="s">
        <v>12</v>
      </c>
      <c r="B7" s="195">
        <v>2013</v>
      </c>
      <c r="C7" s="20">
        <v>5039</v>
      </c>
      <c r="D7" s="20">
        <v>971</v>
      </c>
      <c r="E7" s="15">
        <f t="shared" ref="E7:E16" si="0">D7/C7*100</f>
        <v>19.26969636832705</v>
      </c>
      <c r="F7" s="77">
        <v>33</v>
      </c>
      <c r="G7" s="15">
        <f>F7/D7*100</f>
        <v>3.3985581874356332</v>
      </c>
      <c r="H7" s="77">
        <v>19</v>
      </c>
      <c r="I7" s="127">
        <f>H7/D7*100</f>
        <v>1.956745623069001</v>
      </c>
    </row>
    <row r="8" spans="1:9" s="13" customFormat="1" ht="16.5" customHeight="1" x14ac:dyDescent="0.2">
      <c r="A8" s="1100"/>
      <c r="B8" s="195">
        <v>2014</v>
      </c>
      <c r="C8" s="20">
        <v>4948</v>
      </c>
      <c r="D8" s="74">
        <v>910</v>
      </c>
      <c r="E8" s="15">
        <f t="shared" si="0"/>
        <v>18.391269199676639</v>
      </c>
      <c r="F8" s="75">
        <v>36</v>
      </c>
      <c r="G8" s="15">
        <f t="shared" ref="G8:G26" si="1">F8/D8*100</f>
        <v>3.9560439560439558</v>
      </c>
      <c r="H8" s="75">
        <v>11</v>
      </c>
      <c r="I8" s="127">
        <f t="shared" ref="I8:I26" si="2">H8/D8*100</f>
        <v>1.2087912087912089</v>
      </c>
    </row>
    <row r="9" spans="1:9" s="13" customFormat="1" ht="16.5" customHeight="1" x14ac:dyDescent="0.2">
      <c r="A9" s="1100"/>
      <c r="B9" s="195">
        <v>2015</v>
      </c>
      <c r="C9" s="20">
        <v>4541</v>
      </c>
      <c r="D9" s="74">
        <v>776</v>
      </c>
      <c r="E9" s="15">
        <f t="shared" si="0"/>
        <v>17.088746972032592</v>
      </c>
      <c r="F9" s="77">
        <v>42</v>
      </c>
      <c r="G9" s="15">
        <f t="shared" si="1"/>
        <v>5.4123711340206189</v>
      </c>
      <c r="H9" s="77">
        <v>13</v>
      </c>
      <c r="I9" s="127">
        <f t="shared" si="2"/>
        <v>1.6752577319587629</v>
      </c>
    </row>
    <row r="10" spans="1:9" s="13" customFormat="1" ht="16.5" customHeight="1" x14ac:dyDescent="0.2">
      <c r="A10" s="1100"/>
      <c r="B10" s="195">
        <v>2016</v>
      </c>
      <c r="C10" s="20">
        <v>3998</v>
      </c>
      <c r="D10" s="74">
        <v>773</v>
      </c>
      <c r="E10" s="15">
        <f t="shared" si="0"/>
        <v>19.334667333666832</v>
      </c>
      <c r="F10" s="77">
        <v>36</v>
      </c>
      <c r="G10" s="15">
        <f t="shared" si="1"/>
        <v>4.6571798188874514</v>
      </c>
      <c r="H10" s="77">
        <v>8</v>
      </c>
      <c r="I10" s="127">
        <f t="shared" si="2"/>
        <v>1.0349288486416559</v>
      </c>
    </row>
    <row r="11" spans="1:9" s="13" customFormat="1" ht="16.5" customHeight="1" x14ac:dyDescent="0.2">
      <c r="A11" s="1100"/>
      <c r="B11" s="195">
        <v>2017</v>
      </c>
      <c r="C11" s="96">
        <v>3789</v>
      </c>
      <c r="D11" s="74">
        <v>676</v>
      </c>
      <c r="E11" s="15">
        <f t="shared" si="0"/>
        <v>17.841119028767487</v>
      </c>
      <c r="F11" s="77">
        <v>36</v>
      </c>
      <c r="G11" s="15">
        <f t="shared" si="1"/>
        <v>5.3254437869822491</v>
      </c>
      <c r="H11" s="77">
        <v>4</v>
      </c>
      <c r="I11" s="127">
        <f t="shared" si="2"/>
        <v>0.59171597633136097</v>
      </c>
    </row>
    <row r="12" spans="1:9" s="13" customFormat="1" ht="16.5" customHeight="1" x14ac:dyDescent="0.2">
      <c r="A12" s="1100" t="s">
        <v>13</v>
      </c>
      <c r="B12" s="195">
        <v>2013</v>
      </c>
      <c r="C12" s="20">
        <v>6998</v>
      </c>
      <c r="D12" s="20">
        <v>1179</v>
      </c>
      <c r="E12" s="15">
        <f t="shared" si="0"/>
        <v>16.847670763075165</v>
      </c>
      <c r="F12" s="78">
        <v>69</v>
      </c>
      <c r="G12" s="15">
        <f t="shared" si="1"/>
        <v>5.8524173027989823</v>
      </c>
      <c r="H12" s="78">
        <v>14</v>
      </c>
      <c r="I12" s="127">
        <f t="shared" si="2"/>
        <v>1.1874469889737065</v>
      </c>
    </row>
    <row r="13" spans="1:9" s="13" customFormat="1" ht="16.5" customHeight="1" x14ac:dyDescent="0.2">
      <c r="A13" s="1100"/>
      <c r="B13" s="195">
        <v>2014</v>
      </c>
      <c r="C13" s="20">
        <v>6041</v>
      </c>
      <c r="D13" s="74">
        <v>1024</v>
      </c>
      <c r="E13" s="15">
        <f t="shared" si="0"/>
        <v>16.9508359543122</v>
      </c>
      <c r="F13" s="74">
        <v>57</v>
      </c>
      <c r="G13" s="15">
        <f t="shared" si="1"/>
        <v>5.56640625</v>
      </c>
      <c r="H13" s="74">
        <v>11</v>
      </c>
      <c r="I13" s="127">
        <f t="shared" si="2"/>
        <v>1.07421875</v>
      </c>
    </row>
    <row r="14" spans="1:9" s="13" customFormat="1" ht="16.5" customHeight="1" x14ac:dyDescent="0.2">
      <c r="A14" s="1100"/>
      <c r="B14" s="195">
        <v>2015</v>
      </c>
      <c r="C14" s="20">
        <v>5516</v>
      </c>
      <c r="D14" s="74">
        <v>966</v>
      </c>
      <c r="E14" s="15">
        <f t="shared" si="0"/>
        <v>17.512690355329948</v>
      </c>
      <c r="F14" s="74">
        <v>71</v>
      </c>
      <c r="G14" s="15">
        <f t="shared" si="1"/>
        <v>7.3498964803312621</v>
      </c>
      <c r="H14" s="74">
        <v>13</v>
      </c>
      <c r="I14" s="127">
        <f t="shared" si="2"/>
        <v>1.3457556935817805</v>
      </c>
    </row>
    <row r="15" spans="1:9" s="13" customFormat="1" ht="16.5" customHeight="1" x14ac:dyDescent="0.2">
      <c r="A15" s="1100"/>
      <c r="B15" s="195">
        <v>2016</v>
      </c>
      <c r="C15" s="20">
        <v>4828</v>
      </c>
      <c r="D15" s="65">
        <v>884</v>
      </c>
      <c r="E15" s="15">
        <f t="shared" si="0"/>
        <v>18.30985915492958</v>
      </c>
      <c r="F15" s="74">
        <v>62</v>
      </c>
      <c r="G15" s="15">
        <f t="shared" si="1"/>
        <v>7.0135746606334841</v>
      </c>
      <c r="H15" s="74">
        <v>8</v>
      </c>
      <c r="I15" s="127">
        <f t="shared" si="2"/>
        <v>0.90497737556561098</v>
      </c>
    </row>
    <row r="16" spans="1:9" s="13" customFormat="1" ht="16.5" customHeight="1" x14ac:dyDescent="0.2">
      <c r="A16" s="1100"/>
      <c r="B16" s="195">
        <v>2017</v>
      </c>
      <c r="C16" s="96">
        <v>4679</v>
      </c>
      <c r="D16" s="65">
        <v>830</v>
      </c>
      <c r="E16" s="15">
        <f t="shared" si="0"/>
        <v>17.738833083992304</v>
      </c>
      <c r="F16" s="74">
        <v>55</v>
      </c>
      <c r="G16" s="15">
        <f t="shared" si="1"/>
        <v>6.6265060240963862</v>
      </c>
      <c r="H16" s="74">
        <v>12</v>
      </c>
      <c r="I16" s="127">
        <f t="shared" si="2"/>
        <v>1.4457831325301205</v>
      </c>
    </row>
    <row r="17" spans="1:11" s="13" customFormat="1" ht="16.5" customHeight="1" x14ac:dyDescent="0.2">
      <c r="A17" s="1100" t="s">
        <v>180</v>
      </c>
      <c r="B17" s="195">
        <v>2013</v>
      </c>
      <c r="C17" s="20">
        <v>174</v>
      </c>
      <c r="D17" s="74">
        <v>0</v>
      </c>
      <c r="E17" s="256" t="s">
        <v>52</v>
      </c>
      <c r="F17" s="74">
        <v>0</v>
      </c>
      <c r="G17" s="256" t="s">
        <v>52</v>
      </c>
      <c r="H17" s="74">
        <v>0</v>
      </c>
      <c r="I17" s="537" t="s">
        <v>52</v>
      </c>
    </row>
    <row r="18" spans="1:11" s="13" customFormat="1" ht="16.5" customHeight="1" x14ac:dyDescent="0.2">
      <c r="A18" s="1100"/>
      <c r="B18" s="195">
        <v>2014</v>
      </c>
      <c r="C18" s="20">
        <v>201</v>
      </c>
      <c r="D18" s="74">
        <v>0</v>
      </c>
      <c r="E18" s="256" t="s">
        <v>52</v>
      </c>
      <c r="F18" s="74">
        <v>0</v>
      </c>
      <c r="G18" s="256" t="s">
        <v>52</v>
      </c>
      <c r="H18" s="74">
        <v>0</v>
      </c>
      <c r="I18" s="537" t="s">
        <v>52</v>
      </c>
    </row>
    <row r="19" spans="1:11" s="13" customFormat="1" ht="16.5" customHeight="1" x14ac:dyDescent="0.2">
      <c r="A19" s="1100"/>
      <c r="B19" s="435">
        <v>2015</v>
      </c>
      <c r="C19" s="242">
        <v>179</v>
      </c>
      <c r="D19" s="242">
        <v>0</v>
      </c>
      <c r="E19" s="257" t="s">
        <v>52</v>
      </c>
      <c r="F19" s="242">
        <v>0</v>
      </c>
      <c r="G19" s="257" t="s">
        <v>52</v>
      </c>
      <c r="H19" s="242">
        <v>0</v>
      </c>
      <c r="I19" s="537" t="s">
        <v>52</v>
      </c>
    </row>
    <row r="20" spans="1:11" s="13" customFormat="1" ht="16.5" customHeight="1" x14ac:dyDescent="0.2">
      <c r="A20" s="1100"/>
      <c r="B20" s="435">
        <v>2016</v>
      </c>
      <c r="C20" s="242">
        <v>130</v>
      </c>
      <c r="D20" s="242">
        <v>0</v>
      </c>
      <c r="E20" s="257" t="s">
        <v>52</v>
      </c>
      <c r="F20" s="242">
        <v>0</v>
      </c>
      <c r="G20" s="257" t="s">
        <v>52</v>
      </c>
      <c r="H20" s="242">
        <v>0</v>
      </c>
      <c r="I20" s="537" t="s">
        <v>52</v>
      </c>
    </row>
    <row r="21" spans="1:11" s="13" customFormat="1" ht="16.5" customHeight="1" thickBot="1" x14ac:dyDescent="0.25">
      <c r="A21" s="1015"/>
      <c r="B21" s="196">
        <v>2017</v>
      </c>
      <c r="C21" s="501">
        <v>144</v>
      </c>
      <c r="D21" s="189">
        <v>1</v>
      </c>
      <c r="E21" s="257">
        <f t="shared" ref="E21:E26" si="3">D21/C21*100</f>
        <v>0.69444444444444442</v>
      </c>
      <c r="F21" s="242">
        <v>0</v>
      </c>
      <c r="G21" s="257" t="s">
        <v>52</v>
      </c>
      <c r="H21" s="242">
        <v>0</v>
      </c>
      <c r="I21" s="862" t="s">
        <v>52</v>
      </c>
    </row>
    <row r="22" spans="1:11" s="13" customFormat="1" ht="16.5" customHeight="1" thickTop="1" x14ac:dyDescent="0.2">
      <c r="A22" s="1110" t="s">
        <v>14</v>
      </c>
      <c r="B22" s="430">
        <v>2013</v>
      </c>
      <c r="C22" s="53">
        <v>36079</v>
      </c>
      <c r="D22" s="53">
        <v>6876</v>
      </c>
      <c r="E22" s="428">
        <f t="shared" si="3"/>
        <v>19.058177887413731</v>
      </c>
      <c r="F22" s="427">
        <v>368</v>
      </c>
      <c r="G22" s="428">
        <f>F22/D22*100</f>
        <v>5.3519488074461901</v>
      </c>
      <c r="H22" s="427">
        <v>80</v>
      </c>
      <c r="I22" s="429">
        <f t="shared" si="2"/>
        <v>1.1634671320535195</v>
      </c>
    </row>
    <row r="23" spans="1:11" s="13" customFormat="1" ht="16.5" customHeight="1" x14ac:dyDescent="0.2">
      <c r="A23" s="1100"/>
      <c r="B23" s="430">
        <v>2014</v>
      </c>
      <c r="C23" s="53">
        <v>33610</v>
      </c>
      <c r="D23" s="66">
        <v>6402</v>
      </c>
      <c r="E23" s="24">
        <f t="shared" si="3"/>
        <v>19.047902409997025</v>
      </c>
      <c r="F23" s="66">
        <v>359</v>
      </c>
      <c r="G23" s="24">
        <f>F23/D23*100</f>
        <v>5.607622617931896</v>
      </c>
      <c r="H23" s="66">
        <v>65</v>
      </c>
      <c r="I23" s="188">
        <f t="shared" si="2"/>
        <v>1.0153077163386441</v>
      </c>
    </row>
    <row r="24" spans="1:11" s="13" customFormat="1" ht="16.5" customHeight="1" x14ac:dyDescent="0.2">
      <c r="A24" s="1100"/>
      <c r="B24" s="436">
        <v>2015</v>
      </c>
      <c r="C24" s="53">
        <v>29691</v>
      </c>
      <c r="D24" s="53">
        <v>5825</v>
      </c>
      <c r="E24" s="24">
        <f t="shared" si="3"/>
        <v>19.618739685426558</v>
      </c>
      <c r="F24" s="53">
        <v>372</v>
      </c>
      <c r="G24" s="24">
        <f t="shared" si="1"/>
        <v>6.3862660944206002</v>
      </c>
      <c r="H24" s="53">
        <v>48</v>
      </c>
      <c r="I24" s="188">
        <f t="shared" si="2"/>
        <v>0.82403433476394861</v>
      </c>
    </row>
    <row r="25" spans="1:11" s="13" customFormat="1" ht="16.5" customHeight="1" x14ac:dyDescent="0.2">
      <c r="A25" s="1100"/>
      <c r="B25" s="436">
        <v>2016</v>
      </c>
      <c r="C25" s="53">
        <v>27187</v>
      </c>
      <c r="D25" s="53">
        <v>5625</v>
      </c>
      <c r="E25" s="24">
        <f t="shared" si="3"/>
        <v>20.690035678817082</v>
      </c>
      <c r="F25" s="53">
        <v>367</v>
      </c>
      <c r="G25" s="24">
        <f t="shared" si="1"/>
        <v>6.5244444444444438</v>
      </c>
      <c r="H25" s="53">
        <v>41</v>
      </c>
      <c r="I25" s="188">
        <f t="shared" si="2"/>
        <v>0.72888888888888892</v>
      </c>
    </row>
    <row r="26" spans="1:11" s="13" customFormat="1" ht="16.5" customHeight="1" thickBot="1" x14ac:dyDescent="0.25">
      <c r="A26" s="1015"/>
      <c r="B26" s="437">
        <v>2017</v>
      </c>
      <c r="C26" s="223">
        <v>26331</v>
      </c>
      <c r="D26" s="223">
        <v>5221</v>
      </c>
      <c r="E26" s="599">
        <f t="shared" si="3"/>
        <v>19.828339219930879</v>
      </c>
      <c r="F26" s="223">
        <v>372</v>
      </c>
      <c r="G26" s="599">
        <f t="shared" si="1"/>
        <v>7.1250718253208198</v>
      </c>
      <c r="H26" s="223">
        <v>39</v>
      </c>
      <c r="I26" s="600">
        <f t="shared" si="2"/>
        <v>0.74698333652556981</v>
      </c>
    </row>
    <row r="27" spans="1:11" ht="13.5" thickTop="1" x14ac:dyDescent="0.2">
      <c r="A27" s="38"/>
      <c r="E27" s="2"/>
      <c r="G27" s="2"/>
      <c r="H27" s="2"/>
      <c r="I27" s="2"/>
      <c r="K27" s="13"/>
    </row>
  </sheetData>
  <mergeCells count="15">
    <mergeCell ref="A1:I1"/>
    <mergeCell ref="A3:I3"/>
    <mergeCell ref="A2:I2"/>
    <mergeCell ref="A7:A11"/>
    <mergeCell ref="F4:I4"/>
    <mergeCell ref="C5:C6"/>
    <mergeCell ref="D5:E5"/>
    <mergeCell ref="F5:G5"/>
    <mergeCell ref="H5:I5"/>
    <mergeCell ref="A22:A26"/>
    <mergeCell ref="A12:A16"/>
    <mergeCell ref="C4:E4"/>
    <mergeCell ref="A4:A6"/>
    <mergeCell ref="B4:B6"/>
    <mergeCell ref="A17:A21"/>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rgb="FF00B050"/>
  </sheetPr>
  <dimension ref="A1:E31"/>
  <sheetViews>
    <sheetView topLeftCell="A19" zoomScaleNormal="100" zoomScaleSheetLayoutView="100" workbookViewId="0">
      <selection activeCell="B24" sqref="B24"/>
    </sheetView>
  </sheetViews>
  <sheetFormatPr defaultColWidth="9.140625" defaultRowHeight="12.75" x14ac:dyDescent="0.2"/>
  <cols>
    <col min="1" max="5" width="18.7109375" style="12" customWidth="1"/>
    <col min="6" max="16384" width="9.140625" style="12"/>
  </cols>
  <sheetData>
    <row r="1" spans="1:5" ht="15" customHeight="1" x14ac:dyDescent="0.2">
      <c r="A1" s="1112" t="s">
        <v>404</v>
      </c>
      <c r="B1" s="1112"/>
      <c r="C1" s="1112"/>
      <c r="D1" s="1112"/>
      <c r="E1" s="1112"/>
    </row>
    <row r="2" spans="1:5" ht="12.95" customHeight="1" thickBot="1" x14ac:dyDescent="0.25">
      <c r="A2" s="1113"/>
      <c r="B2" s="1113"/>
      <c r="C2" s="1113"/>
      <c r="D2" s="1113"/>
      <c r="E2" s="1113"/>
    </row>
    <row r="3" spans="1:5" ht="18" customHeight="1" thickTop="1" x14ac:dyDescent="0.2">
      <c r="A3" s="1014" t="s">
        <v>3</v>
      </c>
      <c r="B3" s="1016" t="s">
        <v>4</v>
      </c>
      <c r="C3" s="1009" t="s">
        <v>192</v>
      </c>
      <c r="D3" s="1009"/>
      <c r="E3" s="1011"/>
    </row>
    <row r="4" spans="1:5" ht="18" customHeight="1" x14ac:dyDescent="0.2">
      <c r="A4" s="1100"/>
      <c r="B4" s="1101"/>
      <c r="C4" s="1117" t="s">
        <v>29</v>
      </c>
      <c r="D4" s="1117" t="s">
        <v>54</v>
      </c>
      <c r="E4" s="1119"/>
    </row>
    <row r="5" spans="1:5" ht="18" customHeight="1" thickBot="1" x14ac:dyDescent="0.25">
      <c r="A5" s="1015"/>
      <c r="B5" s="1017"/>
      <c r="C5" s="1118"/>
      <c r="D5" s="118" t="s">
        <v>43</v>
      </c>
      <c r="E5" s="119" t="s">
        <v>44</v>
      </c>
    </row>
    <row r="6" spans="1:5" ht="15.95" customHeight="1" thickTop="1" x14ac:dyDescent="0.2">
      <c r="A6" s="1110" t="s">
        <v>18</v>
      </c>
      <c r="B6" s="193">
        <v>2013</v>
      </c>
      <c r="C6" s="62">
        <v>4749</v>
      </c>
      <c r="D6" s="62">
        <v>203</v>
      </c>
      <c r="E6" s="221">
        <f>D6/C6*100</f>
        <v>4.2745841229732573</v>
      </c>
    </row>
    <row r="7" spans="1:5" ht="15.95" customHeight="1" x14ac:dyDescent="0.2">
      <c r="A7" s="1100"/>
      <c r="B7" s="193">
        <v>2014</v>
      </c>
      <c r="C7" s="63">
        <v>4550</v>
      </c>
      <c r="D7" s="61">
        <v>137</v>
      </c>
      <c r="E7" s="221">
        <f t="shared" ref="E7:E30" si="0">D7/C7*100</f>
        <v>3.0109890109890109</v>
      </c>
    </row>
    <row r="8" spans="1:5" ht="15.95" customHeight="1" x14ac:dyDescent="0.2">
      <c r="A8" s="1100"/>
      <c r="B8" s="193">
        <v>2015</v>
      </c>
      <c r="C8" s="63">
        <v>4067</v>
      </c>
      <c r="D8" s="61">
        <v>90</v>
      </c>
      <c r="E8" s="221">
        <f t="shared" si="0"/>
        <v>2.2129333661175314</v>
      </c>
    </row>
    <row r="9" spans="1:5" ht="15.95" customHeight="1" x14ac:dyDescent="0.2">
      <c r="A9" s="1100"/>
      <c r="B9" s="193">
        <v>2016</v>
      </c>
      <c r="C9" s="63">
        <v>3906</v>
      </c>
      <c r="D9" s="61">
        <v>192</v>
      </c>
      <c r="E9" s="221">
        <f t="shared" si="0"/>
        <v>4.9155145929339481</v>
      </c>
    </row>
    <row r="10" spans="1:5" ht="15.95" customHeight="1" x14ac:dyDescent="0.2">
      <c r="A10" s="1100"/>
      <c r="B10" s="193">
        <v>2017</v>
      </c>
      <c r="C10" s="63">
        <v>3774</v>
      </c>
      <c r="D10" s="61">
        <v>186</v>
      </c>
      <c r="E10" s="221">
        <f t="shared" si="0"/>
        <v>4.9284578696343404</v>
      </c>
    </row>
    <row r="11" spans="1:5" ht="15.95" customHeight="1" x14ac:dyDescent="0.2">
      <c r="A11" s="1100" t="s">
        <v>19</v>
      </c>
      <c r="B11" s="193">
        <v>2013</v>
      </c>
      <c r="C11" s="62">
        <v>3490</v>
      </c>
      <c r="D11" s="62">
        <v>28</v>
      </c>
      <c r="E11" s="221">
        <f t="shared" si="0"/>
        <v>0.80229226361031514</v>
      </c>
    </row>
    <row r="12" spans="1:5" ht="15.95" customHeight="1" x14ac:dyDescent="0.2">
      <c r="A12" s="1100"/>
      <c r="B12" s="193">
        <v>2014</v>
      </c>
      <c r="C12" s="63">
        <v>3438</v>
      </c>
      <c r="D12" s="61">
        <v>33</v>
      </c>
      <c r="E12" s="221">
        <f t="shared" si="0"/>
        <v>0.95986038394415363</v>
      </c>
    </row>
    <row r="13" spans="1:5" ht="15.95" customHeight="1" x14ac:dyDescent="0.2">
      <c r="A13" s="1100"/>
      <c r="B13" s="193">
        <v>2015</v>
      </c>
      <c r="C13" s="63">
        <v>2868</v>
      </c>
      <c r="D13" s="61">
        <v>53</v>
      </c>
      <c r="E13" s="221">
        <f t="shared" si="0"/>
        <v>1.8479776847977685</v>
      </c>
    </row>
    <row r="14" spans="1:5" ht="15.95" customHeight="1" x14ac:dyDescent="0.2">
      <c r="A14" s="1100"/>
      <c r="B14" s="193">
        <v>2016</v>
      </c>
      <c r="C14" s="63">
        <v>2730</v>
      </c>
      <c r="D14" s="61">
        <v>54</v>
      </c>
      <c r="E14" s="221">
        <f t="shared" si="0"/>
        <v>1.9780219780219779</v>
      </c>
    </row>
    <row r="15" spans="1:5" ht="15.95" customHeight="1" x14ac:dyDescent="0.2">
      <c r="A15" s="1100"/>
      <c r="B15" s="193">
        <v>2017</v>
      </c>
      <c r="C15" s="63">
        <v>2784</v>
      </c>
      <c r="D15" s="61">
        <v>41</v>
      </c>
      <c r="E15" s="221">
        <f t="shared" si="0"/>
        <v>1.4727011494252873</v>
      </c>
    </row>
    <row r="16" spans="1:5" ht="15.95" customHeight="1" x14ac:dyDescent="0.2">
      <c r="A16" s="1100" t="s">
        <v>20</v>
      </c>
      <c r="B16" s="193">
        <v>2013</v>
      </c>
      <c r="C16" s="62">
        <v>3114</v>
      </c>
      <c r="D16" s="62">
        <v>36</v>
      </c>
      <c r="E16" s="221">
        <f t="shared" si="0"/>
        <v>1.1560693641618496</v>
      </c>
    </row>
    <row r="17" spans="1:5" ht="15.95" customHeight="1" x14ac:dyDescent="0.2">
      <c r="A17" s="1100"/>
      <c r="B17" s="193">
        <v>2014</v>
      </c>
      <c r="C17" s="62">
        <v>2926</v>
      </c>
      <c r="D17" s="62">
        <v>28</v>
      </c>
      <c r="E17" s="221">
        <f t="shared" si="0"/>
        <v>0.9569377990430622</v>
      </c>
    </row>
    <row r="18" spans="1:5" ht="15.95" customHeight="1" x14ac:dyDescent="0.2">
      <c r="A18" s="1100"/>
      <c r="B18" s="193">
        <v>2015</v>
      </c>
      <c r="C18" s="63">
        <v>2375</v>
      </c>
      <c r="D18" s="61">
        <v>32</v>
      </c>
      <c r="E18" s="221">
        <f t="shared" si="0"/>
        <v>1.3473684210526315</v>
      </c>
    </row>
    <row r="19" spans="1:5" ht="15.95" customHeight="1" x14ac:dyDescent="0.2">
      <c r="A19" s="1100"/>
      <c r="B19" s="193">
        <v>2016</v>
      </c>
      <c r="C19" s="63">
        <v>2242</v>
      </c>
      <c r="D19" s="61">
        <v>35</v>
      </c>
      <c r="E19" s="221">
        <f t="shared" si="0"/>
        <v>1.5611061552185548</v>
      </c>
    </row>
    <row r="20" spans="1:5" ht="15.95" customHeight="1" x14ac:dyDescent="0.2">
      <c r="A20" s="1100"/>
      <c r="B20" s="193">
        <v>2017</v>
      </c>
      <c r="C20" s="63">
        <v>2286</v>
      </c>
      <c r="D20" s="61">
        <v>22</v>
      </c>
      <c r="E20" s="221">
        <f t="shared" si="0"/>
        <v>0.96237970253718275</v>
      </c>
    </row>
    <row r="21" spans="1:5" ht="15.95" customHeight="1" x14ac:dyDescent="0.2">
      <c r="A21" s="1100" t="s">
        <v>21</v>
      </c>
      <c r="B21" s="193">
        <v>2013</v>
      </c>
      <c r="C21" s="62">
        <v>3616</v>
      </c>
      <c r="D21" s="62">
        <v>24</v>
      </c>
      <c r="E21" s="221">
        <f t="shared" si="0"/>
        <v>0.66371681415929207</v>
      </c>
    </row>
    <row r="22" spans="1:5" ht="15.95" customHeight="1" x14ac:dyDescent="0.2">
      <c r="A22" s="1100"/>
      <c r="B22" s="193">
        <v>2014</v>
      </c>
      <c r="C22" s="62">
        <v>3162</v>
      </c>
      <c r="D22" s="62">
        <v>53</v>
      </c>
      <c r="E22" s="221">
        <f t="shared" si="0"/>
        <v>1.6761543327008224</v>
      </c>
    </row>
    <row r="23" spans="1:5" ht="15.95" customHeight="1" x14ac:dyDescent="0.2">
      <c r="A23" s="1100"/>
      <c r="B23" s="226">
        <v>2015</v>
      </c>
      <c r="C23" s="225">
        <v>2907</v>
      </c>
      <c r="D23" s="225">
        <v>33</v>
      </c>
      <c r="E23" s="221">
        <f t="shared" si="0"/>
        <v>1.1351909184726523</v>
      </c>
    </row>
    <row r="24" spans="1:5" ht="15.95" customHeight="1" x14ac:dyDescent="0.2">
      <c r="A24" s="1100"/>
      <c r="B24" s="226">
        <v>2016</v>
      </c>
      <c r="C24" s="225">
        <v>2830</v>
      </c>
      <c r="D24" s="225">
        <v>30</v>
      </c>
      <c r="E24" s="221">
        <f t="shared" si="0"/>
        <v>1.0600706713780919</v>
      </c>
    </row>
    <row r="25" spans="1:5" ht="15.95" customHeight="1" thickBot="1" x14ac:dyDescent="0.25">
      <c r="A25" s="1116"/>
      <c r="B25" s="226">
        <v>2017</v>
      </c>
      <c r="C25" s="225">
        <v>2527</v>
      </c>
      <c r="D25" s="225">
        <v>30</v>
      </c>
      <c r="E25" s="221">
        <f t="shared" si="0"/>
        <v>1.187178472497032</v>
      </c>
    </row>
    <row r="26" spans="1:5" ht="15.95" customHeight="1" thickTop="1" x14ac:dyDescent="0.2">
      <c r="A26" s="1014" t="s">
        <v>14</v>
      </c>
      <c r="B26" s="434">
        <v>2013</v>
      </c>
      <c r="C26" s="635">
        <v>36079</v>
      </c>
      <c r="D26" s="635">
        <v>528</v>
      </c>
      <c r="E26" s="636">
        <f t="shared" si="0"/>
        <v>1.4634551955431139</v>
      </c>
    </row>
    <row r="27" spans="1:5" ht="15.95" customHeight="1" x14ac:dyDescent="0.2">
      <c r="A27" s="1114"/>
      <c r="B27" s="431">
        <v>2014</v>
      </c>
      <c r="C27" s="54">
        <v>33610</v>
      </c>
      <c r="D27" s="54">
        <v>447</v>
      </c>
      <c r="E27" s="598">
        <f t="shared" si="0"/>
        <v>1.329961321035406</v>
      </c>
    </row>
    <row r="28" spans="1:5" ht="15.95" customHeight="1" x14ac:dyDescent="0.2">
      <c r="A28" s="1100"/>
      <c r="B28" s="431">
        <v>2015</v>
      </c>
      <c r="C28" s="54">
        <v>29691</v>
      </c>
      <c r="D28" s="54">
        <v>382</v>
      </c>
      <c r="E28" s="598">
        <f t="shared" si="0"/>
        <v>1.2865851604863425</v>
      </c>
    </row>
    <row r="29" spans="1:5" ht="15.95" customHeight="1" x14ac:dyDescent="0.2">
      <c r="A29" s="1100"/>
      <c r="B29" s="431">
        <v>2016</v>
      </c>
      <c r="C29" s="54">
        <v>27187</v>
      </c>
      <c r="D29" s="54">
        <v>478</v>
      </c>
      <c r="E29" s="598">
        <f t="shared" si="0"/>
        <v>1.7581932541288117</v>
      </c>
    </row>
    <row r="30" spans="1:5" ht="15.95" customHeight="1" thickBot="1" x14ac:dyDescent="0.25">
      <c r="A30" s="1115"/>
      <c r="B30" s="432">
        <v>2017</v>
      </c>
      <c r="C30" s="223">
        <v>26331</v>
      </c>
      <c r="D30" s="223">
        <v>444</v>
      </c>
      <c r="E30" s="224">
        <f t="shared" si="0"/>
        <v>1.6862253617409138</v>
      </c>
    </row>
    <row r="31" spans="1:5" ht="13.5" thickTop="1" x14ac:dyDescent="0.2">
      <c r="A31" s="41"/>
      <c r="D31" s="23"/>
      <c r="E31" s="23"/>
    </row>
  </sheetData>
  <mergeCells count="12">
    <mergeCell ref="A26:A30"/>
    <mergeCell ref="A11:A15"/>
    <mergeCell ref="A16:A20"/>
    <mergeCell ref="C3:E3"/>
    <mergeCell ref="A21:A25"/>
    <mergeCell ref="C4:C5"/>
    <mergeCell ref="D4:E4"/>
    <mergeCell ref="A1:E1"/>
    <mergeCell ref="A2:E2"/>
    <mergeCell ref="A6:A10"/>
    <mergeCell ref="A3:A5"/>
    <mergeCell ref="B3:B5"/>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rgb="FF00B050"/>
  </sheetPr>
  <dimension ref="A1:E31"/>
  <sheetViews>
    <sheetView topLeftCell="A4" zoomScaleNormal="100" zoomScaleSheetLayoutView="100" workbookViewId="0">
      <selection activeCell="B29" sqref="B29"/>
    </sheetView>
  </sheetViews>
  <sheetFormatPr defaultRowHeight="12.75" x14ac:dyDescent="0.2"/>
  <cols>
    <col min="1" max="5" width="18.7109375" customWidth="1"/>
  </cols>
  <sheetData>
    <row r="1" spans="1:5" ht="15" customHeight="1" x14ac:dyDescent="0.2">
      <c r="A1" s="1112" t="s">
        <v>404</v>
      </c>
      <c r="B1" s="1112"/>
      <c r="C1" s="1112"/>
      <c r="D1" s="1112"/>
      <c r="E1" s="1112"/>
    </row>
    <row r="2" spans="1:5" ht="12.95" customHeight="1" thickBot="1" x14ac:dyDescent="0.25">
      <c r="A2" s="1013"/>
      <c r="B2" s="1013"/>
      <c r="C2" s="1013"/>
      <c r="D2" s="1013"/>
      <c r="E2" s="1013"/>
    </row>
    <row r="3" spans="1:5" ht="18" customHeight="1" thickTop="1" x14ac:dyDescent="0.2">
      <c r="A3" s="1014" t="s">
        <v>3</v>
      </c>
      <c r="B3" s="1016" t="s">
        <v>4</v>
      </c>
      <c r="C3" s="1009" t="s">
        <v>192</v>
      </c>
      <c r="D3" s="1009"/>
      <c r="E3" s="1011"/>
    </row>
    <row r="4" spans="1:5" ht="18" customHeight="1" x14ac:dyDescent="0.2">
      <c r="A4" s="1100"/>
      <c r="B4" s="1101"/>
      <c r="C4" s="1117" t="s">
        <v>29</v>
      </c>
      <c r="D4" s="1117" t="s">
        <v>54</v>
      </c>
      <c r="E4" s="1119"/>
    </row>
    <row r="5" spans="1:5" ht="18" customHeight="1" thickBot="1" x14ac:dyDescent="0.25">
      <c r="A5" s="1015"/>
      <c r="B5" s="1017"/>
      <c r="C5" s="1118"/>
      <c r="D5" s="118" t="s">
        <v>43</v>
      </c>
      <c r="E5" s="119" t="s">
        <v>44</v>
      </c>
    </row>
    <row r="6" spans="1:5" ht="15.95" customHeight="1" thickTop="1" x14ac:dyDescent="0.2">
      <c r="A6" s="1110" t="s">
        <v>22</v>
      </c>
      <c r="B6" s="192">
        <v>2013</v>
      </c>
      <c r="C6" s="62">
        <v>3607</v>
      </c>
      <c r="D6" s="20">
        <v>30</v>
      </c>
      <c r="E6" s="222">
        <f>D6/C6*100</f>
        <v>0.83171610756861658</v>
      </c>
    </row>
    <row r="7" spans="1:5" ht="15.95" customHeight="1" x14ac:dyDescent="0.2">
      <c r="A7" s="1100"/>
      <c r="B7" s="192">
        <v>2014</v>
      </c>
      <c r="C7" s="20">
        <v>3368</v>
      </c>
      <c r="D7" s="20">
        <v>22</v>
      </c>
      <c r="E7" s="222">
        <f t="shared" ref="E7:E24" si="0">D7/C7*100</f>
        <v>0.65320665083135387</v>
      </c>
    </row>
    <row r="8" spans="1:5" ht="15.95" customHeight="1" x14ac:dyDescent="0.2">
      <c r="A8" s="1100"/>
      <c r="B8" s="192">
        <v>2015</v>
      </c>
      <c r="C8" s="20">
        <v>3004</v>
      </c>
      <c r="D8" s="20">
        <v>34</v>
      </c>
      <c r="E8" s="222">
        <f t="shared" si="0"/>
        <v>1.1318242343541944</v>
      </c>
    </row>
    <row r="9" spans="1:5" ht="15.95" customHeight="1" x14ac:dyDescent="0.2">
      <c r="A9" s="1100"/>
      <c r="B9" s="192">
        <v>2016</v>
      </c>
      <c r="C9" s="20">
        <v>2640</v>
      </c>
      <c r="D9" s="20">
        <v>34</v>
      </c>
      <c r="E9" s="222">
        <f t="shared" si="0"/>
        <v>1.2878787878787878</v>
      </c>
    </row>
    <row r="10" spans="1:5" ht="15.95" customHeight="1" x14ac:dyDescent="0.2">
      <c r="A10" s="1100"/>
      <c r="B10" s="192">
        <v>2017</v>
      </c>
      <c r="C10" s="20">
        <v>2559</v>
      </c>
      <c r="D10" s="20">
        <v>34</v>
      </c>
      <c r="E10" s="222">
        <f t="shared" si="0"/>
        <v>1.3286440015631107</v>
      </c>
    </row>
    <row r="11" spans="1:5" ht="15.95" customHeight="1" x14ac:dyDescent="0.2">
      <c r="A11" s="1100" t="s">
        <v>23</v>
      </c>
      <c r="B11" s="192">
        <v>2013</v>
      </c>
      <c r="C11" s="62">
        <v>5292</v>
      </c>
      <c r="D11" s="20">
        <v>60</v>
      </c>
      <c r="E11" s="222">
        <f t="shared" si="0"/>
        <v>1.1337868480725624</v>
      </c>
    </row>
    <row r="12" spans="1:5" ht="15.95" customHeight="1" x14ac:dyDescent="0.2">
      <c r="A12" s="1100"/>
      <c r="B12" s="193">
        <v>2014</v>
      </c>
      <c r="C12" s="63">
        <v>4976</v>
      </c>
      <c r="D12" s="20">
        <v>35</v>
      </c>
      <c r="E12" s="222">
        <f t="shared" si="0"/>
        <v>0.70337620578778137</v>
      </c>
    </row>
    <row r="13" spans="1:5" ht="15.95" customHeight="1" x14ac:dyDescent="0.2">
      <c r="A13" s="1100"/>
      <c r="B13" s="192">
        <v>2015</v>
      </c>
      <c r="C13" s="20">
        <v>4234</v>
      </c>
      <c r="D13" s="20">
        <v>27</v>
      </c>
      <c r="E13" s="222">
        <f t="shared" si="0"/>
        <v>0.63769485120453473</v>
      </c>
    </row>
    <row r="14" spans="1:5" ht="15.95" customHeight="1" x14ac:dyDescent="0.2">
      <c r="A14" s="1100"/>
      <c r="B14" s="192">
        <v>2016</v>
      </c>
      <c r="C14" s="20">
        <v>3883</v>
      </c>
      <c r="D14" s="20">
        <v>35</v>
      </c>
      <c r="E14" s="222">
        <f t="shared" si="0"/>
        <v>0.90136492402781365</v>
      </c>
    </row>
    <row r="15" spans="1:5" ht="15.95" customHeight="1" x14ac:dyDescent="0.2">
      <c r="A15" s="1100"/>
      <c r="B15" s="192">
        <v>2017</v>
      </c>
      <c r="C15" s="20">
        <v>3789</v>
      </c>
      <c r="D15" s="20">
        <v>30</v>
      </c>
      <c r="E15" s="222">
        <f t="shared" si="0"/>
        <v>0.79176563737133798</v>
      </c>
    </row>
    <row r="16" spans="1:5" ht="15.95" customHeight="1" x14ac:dyDescent="0.2">
      <c r="A16" s="1100" t="s">
        <v>12</v>
      </c>
      <c r="B16" s="192">
        <v>2013</v>
      </c>
      <c r="C16" s="62">
        <v>5039</v>
      </c>
      <c r="D16" s="20">
        <v>43</v>
      </c>
      <c r="E16" s="222">
        <f t="shared" si="0"/>
        <v>0.85334391744393734</v>
      </c>
    </row>
    <row r="17" spans="1:5" ht="15.95" customHeight="1" x14ac:dyDescent="0.2">
      <c r="A17" s="1100"/>
      <c r="B17" s="193">
        <v>2014</v>
      </c>
      <c r="C17" s="62">
        <v>4948</v>
      </c>
      <c r="D17" s="74">
        <v>46</v>
      </c>
      <c r="E17" s="222">
        <f t="shared" si="0"/>
        <v>0.92966855295068718</v>
      </c>
    </row>
    <row r="18" spans="1:5" ht="15.95" customHeight="1" x14ac:dyDescent="0.2">
      <c r="A18" s="1100"/>
      <c r="B18" s="193">
        <v>2015</v>
      </c>
      <c r="C18" s="20">
        <v>4541</v>
      </c>
      <c r="D18" s="62">
        <v>37</v>
      </c>
      <c r="E18" s="222">
        <f t="shared" si="0"/>
        <v>0.81479850253248187</v>
      </c>
    </row>
    <row r="19" spans="1:5" ht="15.95" customHeight="1" x14ac:dyDescent="0.2">
      <c r="A19" s="1100"/>
      <c r="B19" s="193">
        <v>2016</v>
      </c>
      <c r="C19" s="20">
        <v>3998</v>
      </c>
      <c r="D19" s="62">
        <v>13</v>
      </c>
      <c r="E19" s="222">
        <f t="shared" si="0"/>
        <v>0.32516258129064535</v>
      </c>
    </row>
    <row r="20" spans="1:5" ht="15.95" customHeight="1" x14ac:dyDescent="0.2">
      <c r="A20" s="1100"/>
      <c r="B20" s="193">
        <v>2017</v>
      </c>
      <c r="C20" s="20">
        <v>3789</v>
      </c>
      <c r="D20" s="62">
        <v>32</v>
      </c>
      <c r="E20" s="222">
        <f t="shared" si="0"/>
        <v>0.84455001319609402</v>
      </c>
    </row>
    <row r="21" spans="1:5" ht="15.95" customHeight="1" x14ac:dyDescent="0.2">
      <c r="A21" s="1100" t="s">
        <v>13</v>
      </c>
      <c r="B21" s="192">
        <v>2013</v>
      </c>
      <c r="C21" s="62">
        <v>6998</v>
      </c>
      <c r="D21" s="20">
        <v>104</v>
      </c>
      <c r="E21" s="222">
        <f t="shared" si="0"/>
        <v>1.4861388968276652</v>
      </c>
    </row>
    <row r="22" spans="1:5" ht="15.95" customHeight="1" x14ac:dyDescent="0.2">
      <c r="A22" s="1100"/>
      <c r="B22" s="192">
        <v>2014</v>
      </c>
      <c r="C22" s="62">
        <v>6041</v>
      </c>
      <c r="D22" s="62">
        <v>93</v>
      </c>
      <c r="E22" s="222">
        <f t="shared" si="0"/>
        <v>1.5394802185068697</v>
      </c>
    </row>
    <row r="23" spans="1:5" ht="15.95" customHeight="1" x14ac:dyDescent="0.2">
      <c r="A23" s="1100"/>
      <c r="B23" s="227">
        <v>2015</v>
      </c>
      <c r="C23" s="225">
        <v>5516</v>
      </c>
      <c r="D23" s="225">
        <v>76</v>
      </c>
      <c r="E23" s="222">
        <f t="shared" si="0"/>
        <v>1.3778100072516315</v>
      </c>
    </row>
    <row r="24" spans="1:5" ht="15.95" customHeight="1" x14ac:dyDescent="0.2">
      <c r="A24" s="1100"/>
      <c r="B24" s="227">
        <v>2016</v>
      </c>
      <c r="C24" s="225">
        <v>4828</v>
      </c>
      <c r="D24" s="225">
        <v>85</v>
      </c>
      <c r="E24" s="222">
        <f t="shared" si="0"/>
        <v>1.7605633802816902</v>
      </c>
    </row>
    <row r="25" spans="1:5" ht="15.95" customHeight="1" thickBot="1" x14ac:dyDescent="0.25">
      <c r="A25" s="1116"/>
      <c r="B25" s="227">
        <v>2017</v>
      </c>
      <c r="C25" s="225">
        <v>4679</v>
      </c>
      <c r="D25" s="225">
        <v>69</v>
      </c>
      <c r="E25" s="228">
        <f t="shared" ref="E25:E30" si="1">D25/C25*100</f>
        <v>1.4746740756571917</v>
      </c>
    </row>
    <row r="26" spans="1:5" ht="15.95" customHeight="1" thickTop="1" x14ac:dyDescent="0.2">
      <c r="A26" s="1014" t="s">
        <v>14</v>
      </c>
      <c r="B26" s="434">
        <v>2013</v>
      </c>
      <c r="C26" s="635">
        <v>36079</v>
      </c>
      <c r="D26" s="635">
        <v>528</v>
      </c>
      <c r="E26" s="636">
        <f t="shared" si="1"/>
        <v>1.4634551955431139</v>
      </c>
    </row>
    <row r="27" spans="1:5" ht="15.95" customHeight="1" x14ac:dyDescent="0.2">
      <c r="A27" s="1114"/>
      <c r="B27" s="431">
        <v>2014</v>
      </c>
      <c r="C27" s="54">
        <v>33610</v>
      </c>
      <c r="D27" s="54">
        <v>447</v>
      </c>
      <c r="E27" s="598">
        <f t="shared" si="1"/>
        <v>1.329961321035406</v>
      </c>
    </row>
    <row r="28" spans="1:5" ht="15.95" customHeight="1" x14ac:dyDescent="0.2">
      <c r="A28" s="1100"/>
      <c r="B28" s="431">
        <v>2015</v>
      </c>
      <c r="C28" s="54">
        <v>29691</v>
      </c>
      <c r="D28" s="54">
        <v>382</v>
      </c>
      <c r="E28" s="598">
        <f t="shared" si="1"/>
        <v>1.2865851604863425</v>
      </c>
    </row>
    <row r="29" spans="1:5" ht="15.95" customHeight="1" x14ac:dyDescent="0.2">
      <c r="A29" s="1100"/>
      <c r="B29" s="431">
        <v>2016</v>
      </c>
      <c r="C29" s="54">
        <v>27187</v>
      </c>
      <c r="D29" s="54">
        <v>478</v>
      </c>
      <c r="E29" s="598">
        <f t="shared" si="1"/>
        <v>1.7581932541288117</v>
      </c>
    </row>
    <row r="30" spans="1:5" ht="15.95" customHeight="1" thickBot="1" x14ac:dyDescent="0.25">
      <c r="A30" s="1115"/>
      <c r="B30" s="432">
        <v>2017</v>
      </c>
      <c r="C30" s="223">
        <v>26331</v>
      </c>
      <c r="D30" s="223">
        <v>444</v>
      </c>
      <c r="E30" s="224">
        <f t="shared" si="1"/>
        <v>1.6862253617409138</v>
      </c>
    </row>
    <row r="31" spans="1:5" ht="13.5" thickTop="1" x14ac:dyDescent="0.2">
      <c r="A31" s="40"/>
      <c r="D31" s="2"/>
      <c r="E31" s="2"/>
    </row>
  </sheetData>
  <mergeCells count="12">
    <mergeCell ref="A21:A25"/>
    <mergeCell ref="A11:A15"/>
    <mergeCell ref="A16:A20"/>
    <mergeCell ref="A26:A30"/>
    <mergeCell ref="A1:E1"/>
    <mergeCell ref="A2:E2"/>
    <mergeCell ref="A6:A10"/>
    <mergeCell ref="A3:A5"/>
    <mergeCell ref="B3:B5"/>
    <mergeCell ref="C3:E3"/>
    <mergeCell ref="C4:C5"/>
    <mergeCell ref="D4:E4"/>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rgb="FF00B050"/>
  </sheetPr>
  <dimension ref="A1:S20"/>
  <sheetViews>
    <sheetView zoomScaleNormal="100" zoomScaleSheetLayoutView="100" workbookViewId="0">
      <selection sqref="A1:K1"/>
    </sheetView>
  </sheetViews>
  <sheetFormatPr defaultColWidth="9.140625" defaultRowHeight="12.75" x14ac:dyDescent="0.2"/>
  <cols>
    <col min="1" max="1" width="12.7109375" style="19" customWidth="1"/>
    <col min="2" max="3" width="10.7109375" style="19" customWidth="1"/>
    <col min="4" max="4" width="10.5703125" style="19" bestFit="1" customWidth="1"/>
    <col min="5" max="5" width="10.5703125" style="19" customWidth="1"/>
    <col min="6" max="6" width="10.5703125" style="19" bestFit="1" customWidth="1"/>
    <col min="7" max="7" width="10.5703125" style="19" customWidth="1"/>
    <col min="8" max="8" width="10.5703125" style="19" bestFit="1" customWidth="1"/>
    <col min="9" max="9" width="10.5703125" style="19" customWidth="1"/>
    <col min="10" max="10" width="10.5703125" style="19" bestFit="1" customWidth="1"/>
    <col min="11" max="11" width="10.5703125" style="19" customWidth="1"/>
    <col min="12" max="16384" width="9.140625" style="19"/>
  </cols>
  <sheetData>
    <row r="1" spans="1:16" ht="16.5" customHeight="1" x14ac:dyDescent="0.2">
      <c r="A1" s="1010" t="s">
        <v>144</v>
      </c>
      <c r="B1" s="1010"/>
      <c r="C1" s="1010"/>
      <c r="D1" s="1010"/>
      <c r="E1" s="1010"/>
      <c r="F1" s="1010"/>
      <c r="G1" s="1010"/>
      <c r="H1" s="1010"/>
      <c r="I1" s="1010"/>
      <c r="J1" s="1010"/>
      <c r="K1" s="1010"/>
    </row>
    <row r="2" spans="1:16" ht="16.5" customHeight="1" x14ac:dyDescent="0.2">
      <c r="A2" s="1010" t="s">
        <v>405</v>
      </c>
      <c r="B2" s="1010"/>
      <c r="C2" s="1010"/>
      <c r="D2" s="1010"/>
      <c r="E2" s="1010"/>
      <c r="F2" s="1010"/>
      <c r="G2" s="1010"/>
      <c r="H2" s="1010"/>
      <c r="I2" s="1010"/>
      <c r="J2" s="1010"/>
      <c r="K2" s="1010"/>
    </row>
    <row r="3" spans="1:16" ht="20.100000000000001" customHeight="1" thickBot="1" x14ac:dyDescent="0.25">
      <c r="A3" s="1120"/>
      <c r="B3" s="1120"/>
      <c r="C3" s="1120"/>
      <c r="D3" s="1120"/>
      <c r="E3" s="1120"/>
      <c r="F3" s="1120"/>
      <c r="G3" s="1120"/>
      <c r="H3" s="1120"/>
      <c r="I3" s="1120"/>
      <c r="J3" s="1120"/>
      <c r="K3" s="1120"/>
      <c r="N3" s="577"/>
      <c r="O3" s="577"/>
    </row>
    <row r="4" spans="1:16" ht="18" customHeight="1" thickTop="1" x14ac:dyDescent="0.2">
      <c r="A4" s="1127" t="s">
        <v>3</v>
      </c>
      <c r="B4" s="1130" t="s">
        <v>145</v>
      </c>
      <c r="C4" s="1121" t="s">
        <v>147</v>
      </c>
      <c r="D4" s="1121" t="s">
        <v>146</v>
      </c>
      <c r="E4" s="1121"/>
      <c r="F4" s="1121"/>
      <c r="G4" s="1121"/>
      <c r="H4" s="1121"/>
      <c r="I4" s="1121"/>
      <c r="J4" s="1121"/>
      <c r="K4" s="1122"/>
      <c r="N4" s="629"/>
      <c r="O4" s="629"/>
      <c r="P4" s="577"/>
    </row>
    <row r="5" spans="1:16" ht="18" customHeight="1" x14ac:dyDescent="0.2">
      <c r="A5" s="1128"/>
      <c r="B5" s="1131"/>
      <c r="C5" s="1123"/>
      <c r="D5" s="1125" t="s">
        <v>148</v>
      </c>
      <c r="E5" s="1125"/>
      <c r="F5" s="1125" t="s">
        <v>150</v>
      </c>
      <c r="G5" s="1125"/>
      <c r="H5" s="1125" t="s">
        <v>149</v>
      </c>
      <c r="I5" s="1125"/>
      <c r="J5" s="1125" t="s">
        <v>151</v>
      </c>
      <c r="K5" s="1126"/>
      <c r="N5" s="629"/>
      <c r="O5" s="629"/>
      <c r="P5" s="577"/>
    </row>
    <row r="6" spans="1:16" ht="18" customHeight="1" thickBot="1" x14ac:dyDescent="0.25">
      <c r="A6" s="1129"/>
      <c r="B6" s="1132"/>
      <c r="C6" s="1124"/>
      <c r="D6" s="229" t="s">
        <v>211</v>
      </c>
      <c r="E6" s="229" t="s">
        <v>212</v>
      </c>
      <c r="F6" s="230" t="s">
        <v>211</v>
      </c>
      <c r="G6" s="229" t="s">
        <v>212</v>
      </c>
      <c r="H6" s="230" t="s">
        <v>211</v>
      </c>
      <c r="I6" s="229" t="s">
        <v>212</v>
      </c>
      <c r="J6" s="230" t="s">
        <v>211</v>
      </c>
      <c r="K6" s="231" t="s">
        <v>212</v>
      </c>
      <c r="N6" s="627"/>
      <c r="O6" s="628"/>
      <c r="P6" s="577"/>
    </row>
    <row r="7" spans="1:16" ht="20.100000000000001" customHeight="1" thickTop="1" x14ac:dyDescent="0.2">
      <c r="A7" s="232" t="s">
        <v>18</v>
      </c>
      <c r="B7" s="496">
        <v>44</v>
      </c>
      <c r="C7" s="497">
        <v>1</v>
      </c>
      <c r="D7" s="497">
        <v>25</v>
      </c>
      <c r="E7" s="497">
        <v>11</v>
      </c>
      <c r="F7" s="497">
        <v>15</v>
      </c>
      <c r="G7" s="497">
        <v>11</v>
      </c>
      <c r="H7" s="497">
        <v>64</v>
      </c>
      <c r="I7" s="497">
        <v>38</v>
      </c>
      <c r="J7" s="497">
        <v>2</v>
      </c>
      <c r="K7" s="498">
        <v>0</v>
      </c>
      <c r="N7" s="627"/>
      <c r="O7" s="628"/>
      <c r="P7" s="577"/>
    </row>
    <row r="8" spans="1:16" ht="20.100000000000001" customHeight="1" x14ac:dyDescent="0.2">
      <c r="A8" s="233" t="s">
        <v>19</v>
      </c>
      <c r="B8" s="499">
        <v>36</v>
      </c>
      <c r="C8" s="96">
        <v>0</v>
      </c>
      <c r="D8" s="96">
        <v>29</v>
      </c>
      <c r="E8" s="96">
        <v>26</v>
      </c>
      <c r="F8" s="96">
        <v>12</v>
      </c>
      <c r="G8" s="96">
        <v>2</v>
      </c>
      <c r="H8" s="96">
        <v>38</v>
      </c>
      <c r="I8" s="96">
        <v>25</v>
      </c>
      <c r="J8" s="96">
        <v>0</v>
      </c>
      <c r="K8" s="236">
        <v>0</v>
      </c>
      <c r="N8" s="627"/>
      <c r="O8" s="628"/>
      <c r="P8" s="577"/>
    </row>
    <row r="9" spans="1:16" ht="20.100000000000001" customHeight="1" x14ac:dyDescent="0.2">
      <c r="A9" s="233" t="s">
        <v>20</v>
      </c>
      <c r="B9" s="499">
        <v>30</v>
      </c>
      <c r="C9" s="96">
        <v>0</v>
      </c>
      <c r="D9" s="96">
        <v>73</v>
      </c>
      <c r="E9" s="96">
        <v>64</v>
      </c>
      <c r="F9" s="96">
        <v>15</v>
      </c>
      <c r="G9" s="96">
        <v>21</v>
      </c>
      <c r="H9" s="96">
        <v>25</v>
      </c>
      <c r="I9" s="96">
        <v>16</v>
      </c>
      <c r="J9" s="96">
        <v>2</v>
      </c>
      <c r="K9" s="236">
        <v>4</v>
      </c>
      <c r="N9" s="627"/>
      <c r="O9" s="628"/>
      <c r="P9" s="577"/>
    </row>
    <row r="10" spans="1:16" ht="20.100000000000001" customHeight="1" x14ac:dyDescent="0.2">
      <c r="A10" s="233" t="s">
        <v>21</v>
      </c>
      <c r="B10" s="499">
        <v>30</v>
      </c>
      <c r="C10" s="96">
        <v>0</v>
      </c>
      <c r="D10" s="96">
        <v>52</v>
      </c>
      <c r="E10" s="96">
        <v>30</v>
      </c>
      <c r="F10" s="96">
        <v>5</v>
      </c>
      <c r="G10" s="96">
        <v>1</v>
      </c>
      <c r="H10" s="96">
        <v>21</v>
      </c>
      <c r="I10" s="96">
        <v>15</v>
      </c>
      <c r="J10" s="96">
        <v>1</v>
      </c>
      <c r="K10" s="236">
        <v>0</v>
      </c>
      <c r="N10" s="627"/>
      <c r="O10" s="628"/>
      <c r="P10" s="577"/>
    </row>
    <row r="11" spans="1:16" ht="20.100000000000001" customHeight="1" x14ac:dyDescent="0.2">
      <c r="A11" s="233" t="s">
        <v>22</v>
      </c>
      <c r="B11" s="499">
        <v>13</v>
      </c>
      <c r="C11" s="96">
        <v>0</v>
      </c>
      <c r="D11" s="96">
        <v>35</v>
      </c>
      <c r="E11" s="96">
        <v>28</v>
      </c>
      <c r="F11" s="96">
        <v>1</v>
      </c>
      <c r="G11" s="96">
        <v>1</v>
      </c>
      <c r="H11" s="96">
        <v>4</v>
      </c>
      <c r="I11" s="96">
        <v>12</v>
      </c>
      <c r="J11" s="96">
        <v>2</v>
      </c>
      <c r="K11" s="236">
        <v>0</v>
      </c>
      <c r="N11" s="627"/>
      <c r="O11" s="628"/>
      <c r="P11" s="577"/>
    </row>
    <row r="12" spans="1:16" ht="20.100000000000001" customHeight="1" x14ac:dyDescent="0.2">
      <c r="A12" s="233" t="s">
        <v>23</v>
      </c>
      <c r="B12" s="499">
        <v>25</v>
      </c>
      <c r="C12" s="96">
        <v>2</v>
      </c>
      <c r="D12" s="96">
        <v>55</v>
      </c>
      <c r="E12" s="96">
        <v>50</v>
      </c>
      <c r="F12" s="96">
        <v>9</v>
      </c>
      <c r="G12" s="96">
        <v>7</v>
      </c>
      <c r="H12" s="96">
        <v>18</v>
      </c>
      <c r="I12" s="96">
        <v>24</v>
      </c>
      <c r="J12" s="96">
        <v>3</v>
      </c>
      <c r="K12" s="236">
        <v>0</v>
      </c>
      <c r="N12" s="627"/>
      <c r="O12" s="628"/>
      <c r="P12" s="577"/>
    </row>
    <row r="13" spans="1:16" ht="20.100000000000001" customHeight="1" x14ac:dyDescent="0.2">
      <c r="A13" s="233" t="s">
        <v>12</v>
      </c>
      <c r="B13" s="499">
        <v>20</v>
      </c>
      <c r="C13" s="96">
        <v>0</v>
      </c>
      <c r="D13" s="96">
        <v>48</v>
      </c>
      <c r="E13" s="96">
        <v>37</v>
      </c>
      <c r="F13" s="96">
        <v>5</v>
      </c>
      <c r="G13" s="96">
        <v>3</v>
      </c>
      <c r="H13" s="96">
        <v>6</v>
      </c>
      <c r="I13" s="96">
        <v>13</v>
      </c>
      <c r="J13" s="96">
        <v>3</v>
      </c>
      <c r="K13" s="236">
        <v>6</v>
      </c>
      <c r="N13" s="627"/>
      <c r="O13" s="628"/>
      <c r="P13" s="577"/>
    </row>
    <row r="14" spans="1:16" ht="20.100000000000001" customHeight="1" x14ac:dyDescent="0.2">
      <c r="A14" s="233" t="s">
        <v>13</v>
      </c>
      <c r="B14" s="499">
        <v>13</v>
      </c>
      <c r="C14" s="96">
        <v>4</v>
      </c>
      <c r="D14" s="96">
        <v>73</v>
      </c>
      <c r="E14" s="96">
        <v>36</v>
      </c>
      <c r="F14" s="96">
        <v>9</v>
      </c>
      <c r="G14" s="96">
        <v>5</v>
      </c>
      <c r="H14" s="96">
        <v>23</v>
      </c>
      <c r="I14" s="96">
        <v>19</v>
      </c>
      <c r="J14" s="96">
        <v>1</v>
      </c>
      <c r="K14" s="236">
        <v>4</v>
      </c>
      <c r="N14" s="627"/>
      <c r="O14" s="628"/>
      <c r="P14" s="577"/>
    </row>
    <row r="15" spans="1:16" ht="20.100000000000001" customHeight="1" thickBot="1" x14ac:dyDescent="0.25">
      <c r="A15" s="234" t="s">
        <v>181</v>
      </c>
      <c r="B15" s="500">
        <v>8</v>
      </c>
      <c r="C15" s="501">
        <v>0</v>
      </c>
      <c r="D15" s="501">
        <v>0</v>
      </c>
      <c r="E15" s="501">
        <v>1</v>
      </c>
      <c r="F15" s="501">
        <v>0</v>
      </c>
      <c r="G15" s="501">
        <v>0</v>
      </c>
      <c r="H15" s="501">
        <v>0</v>
      </c>
      <c r="I15" s="501">
        <v>0</v>
      </c>
      <c r="J15" s="501">
        <v>0</v>
      </c>
      <c r="K15" s="502">
        <v>0</v>
      </c>
      <c r="N15" s="627"/>
      <c r="O15" s="628"/>
      <c r="P15" s="577"/>
    </row>
    <row r="16" spans="1:16" ht="30" customHeight="1" thickTop="1" thickBot="1" x14ac:dyDescent="0.25">
      <c r="A16" s="235" t="s">
        <v>14</v>
      </c>
      <c r="B16" s="139">
        <f>SUM(B7:B15)</f>
        <v>219</v>
      </c>
      <c r="C16" s="240">
        <f>SUM(C7:C15)</f>
        <v>7</v>
      </c>
      <c r="D16" s="135">
        <f>SUM(D7:D15)</f>
        <v>390</v>
      </c>
      <c r="E16" s="135">
        <f t="shared" ref="E16:K16" si="0">SUM(E7:E15)</f>
        <v>283</v>
      </c>
      <c r="F16" s="135">
        <f t="shared" si="0"/>
        <v>71</v>
      </c>
      <c r="G16" s="135">
        <f t="shared" si="0"/>
        <v>51</v>
      </c>
      <c r="H16" s="135">
        <f t="shared" si="0"/>
        <v>199</v>
      </c>
      <c r="I16" s="135">
        <f t="shared" si="0"/>
        <v>162</v>
      </c>
      <c r="J16" s="135">
        <f t="shared" si="0"/>
        <v>14</v>
      </c>
      <c r="K16" s="237">
        <f t="shared" si="0"/>
        <v>14</v>
      </c>
      <c r="L16" s="99"/>
      <c r="N16" s="577"/>
      <c r="O16" s="577"/>
      <c r="P16" s="577"/>
    </row>
    <row r="17" spans="2:19" ht="13.5" thickTop="1" x14ac:dyDescent="0.2">
      <c r="B17" s="98"/>
      <c r="J17" s="99"/>
      <c r="K17" s="99"/>
    </row>
    <row r="20" spans="2:19" x14ac:dyDescent="0.2">
      <c r="S20" s="19" t="s">
        <v>275</v>
      </c>
    </row>
  </sheetData>
  <mergeCells count="11">
    <mergeCell ref="A1:K1"/>
    <mergeCell ref="A2:K2"/>
    <mergeCell ref="A3:K3"/>
    <mergeCell ref="D4:K4"/>
    <mergeCell ref="C4:C6"/>
    <mergeCell ref="J5:K5"/>
    <mergeCell ref="A4:A6"/>
    <mergeCell ref="D5:E5"/>
    <mergeCell ref="F5:G5"/>
    <mergeCell ref="H5:I5"/>
    <mergeCell ref="B4:B6"/>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0"/>
  <sheetViews>
    <sheetView showGridLines="0" showRowColHeaders="0" showRuler="0" zoomScaleNormal="100" zoomScaleSheetLayoutView="100" workbookViewId="0">
      <selection activeCell="B9" sqref="B9:J17"/>
    </sheetView>
  </sheetViews>
  <sheetFormatPr defaultColWidth="9.140625" defaultRowHeight="12.75" x14ac:dyDescent="0.2"/>
  <cols>
    <col min="1" max="1" width="12.7109375" style="361" customWidth="1"/>
    <col min="2" max="2" width="13.85546875" style="361" customWidth="1"/>
    <col min="3" max="10" width="10.7109375" style="361" customWidth="1"/>
    <col min="11" max="16384" width="9.140625" style="361"/>
  </cols>
  <sheetData>
    <row r="1" spans="1:13" ht="21.75" customHeight="1" x14ac:dyDescent="0.2">
      <c r="A1" s="1133" t="s">
        <v>36</v>
      </c>
      <c r="B1" s="1133"/>
      <c r="C1" s="1133"/>
      <c r="D1" s="1133"/>
      <c r="E1" s="1133"/>
      <c r="F1" s="1133"/>
      <c r="G1" s="1133"/>
      <c r="H1" s="1133"/>
      <c r="I1" s="1133"/>
      <c r="J1" s="1133"/>
    </row>
    <row r="2" spans="1:13" ht="16.5" customHeight="1" x14ac:dyDescent="0.2">
      <c r="A2" s="1134" t="s">
        <v>27</v>
      </c>
      <c r="B2" s="1134"/>
      <c r="C2" s="1134"/>
      <c r="D2" s="1134"/>
      <c r="E2" s="1134"/>
      <c r="F2" s="1134"/>
      <c r="G2" s="1134"/>
      <c r="H2" s="1134"/>
      <c r="I2" s="1134"/>
      <c r="J2" s="1134"/>
    </row>
    <row r="3" spans="1:13" ht="16.5" customHeight="1" x14ac:dyDescent="0.2">
      <c r="A3" s="1134" t="s">
        <v>406</v>
      </c>
      <c r="B3" s="1134"/>
      <c r="C3" s="1134"/>
      <c r="D3" s="1134"/>
      <c r="E3" s="1134"/>
      <c r="F3" s="1134"/>
      <c r="G3" s="1134"/>
      <c r="H3" s="1134"/>
      <c r="I3" s="1134"/>
      <c r="J3" s="1134"/>
    </row>
    <row r="4" spans="1:13" ht="20.100000000000001" customHeight="1" thickBot="1" x14ac:dyDescent="0.25">
      <c r="A4" s="1135"/>
      <c r="B4" s="1135"/>
      <c r="C4" s="1135"/>
      <c r="D4" s="1135"/>
      <c r="E4" s="1135"/>
      <c r="F4" s="1135"/>
      <c r="G4" s="1135"/>
      <c r="H4" s="1135"/>
      <c r="I4" s="1135"/>
      <c r="J4" s="1135"/>
    </row>
    <row r="5" spans="1:13" ht="16.5" customHeight="1" thickTop="1" x14ac:dyDescent="0.2">
      <c r="A5" s="1136" t="s">
        <v>3</v>
      </c>
      <c r="B5" s="1139" t="s">
        <v>28</v>
      </c>
      <c r="C5" s="1142" t="s">
        <v>122</v>
      </c>
      <c r="D5" s="1142"/>
      <c r="E5" s="1142"/>
      <c r="F5" s="1142"/>
      <c r="G5" s="1142"/>
      <c r="H5" s="1142"/>
      <c r="I5" s="1142"/>
      <c r="J5" s="1143"/>
    </row>
    <row r="6" spans="1:13" ht="16.5" customHeight="1" x14ac:dyDescent="0.2">
      <c r="A6" s="1137"/>
      <c r="B6" s="1140"/>
      <c r="C6" s="1144" t="s">
        <v>200</v>
      </c>
      <c r="D6" s="1144"/>
      <c r="E6" s="1144"/>
      <c r="F6" s="1145"/>
      <c r="G6" s="1144" t="s">
        <v>201</v>
      </c>
      <c r="H6" s="1145"/>
      <c r="I6" s="1144"/>
      <c r="J6" s="1146"/>
    </row>
    <row r="7" spans="1:13" ht="16.5" customHeight="1" x14ac:dyDescent="0.2">
      <c r="A7" s="1137"/>
      <c r="B7" s="1140"/>
      <c r="C7" s="1147" t="s">
        <v>29</v>
      </c>
      <c r="D7" s="1149" t="s">
        <v>203</v>
      </c>
      <c r="E7" s="1149"/>
      <c r="F7" s="1145"/>
      <c r="G7" s="1149" t="s">
        <v>29</v>
      </c>
      <c r="H7" s="1145" t="s">
        <v>203</v>
      </c>
      <c r="I7" s="1149"/>
      <c r="J7" s="1146"/>
    </row>
    <row r="8" spans="1:13" ht="29.25" customHeight="1" thickBot="1" x14ac:dyDescent="0.25">
      <c r="A8" s="1138"/>
      <c r="B8" s="1141"/>
      <c r="C8" s="1148"/>
      <c r="D8" s="362" t="s">
        <v>202</v>
      </c>
      <c r="E8" s="362" t="s">
        <v>30</v>
      </c>
      <c r="F8" s="363" t="s">
        <v>204</v>
      </c>
      <c r="G8" s="1150"/>
      <c r="H8" s="363" t="s">
        <v>202</v>
      </c>
      <c r="I8" s="362" t="s">
        <v>30</v>
      </c>
      <c r="J8" s="364" t="s">
        <v>204</v>
      </c>
    </row>
    <row r="9" spans="1:13" ht="20.100000000000001" customHeight="1" thickTop="1" x14ac:dyDescent="0.2">
      <c r="A9" s="365" t="s">
        <v>18</v>
      </c>
      <c r="B9" s="889">
        <v>444</v>
      </c>
      <c r="C9" s="890">
        <v>83</v>
      </c>
      <c r="D9" s="890">
        <v>43</v>
      </c>
      <c r="E9" s="890">
        <v>29</v>
      </c>
      <c r="F9" s="891">
        <v>11</v>
      </c>
      <c r="G9" s="890">
        <v>285</v>
      </c>
      <c r="H9" s="891">
        <v>125</v>
      </c>
      <c r="I9" s="890">
        <v>88</v>
      </c>
      <c r="J9" s="892">
        <v>72</v>
      </c>
      <c r="K9" s="367"/>
      <c r="L9" s="367"/>
      <c r="M9" s="367"/>
    </row>
    <row r="10" spans="1:13" ht="20.100000000000001" customHeight="1" x14ac:dyDescent="0.2">
      <c r="A10" s="368" t="s">
        <v>19</v>
      </c>
      <c r="B10" s="893">
        <v>237</v>
      </c>
      <c r="C10" s="894">
        <v>82</v>
      </c>
      <c r="D10" s="894">
        <v>39</v>
      </c>
      <c r="E10" s="894">
        <v>16</v>
      </c>
      <c r="F10" s="820">
        <v>27</v>
      </c>
      <c r="G10" s="894">
        <v>117</v>
      </c>
      <c r="H10" s="820">
        <v>58</v>
      </c>
      <c r="I10" s="894">
        <v>29</v>
      </c>
      <c r="J10" s="821">
        <v>30</v>
      </c>
      <c r="K10" s="367"/>
      <c r="L10" s="367"/>
      <c r="M10" s="367"/>
    </row>
    <row r="11" spans="1:13" ht="20.100000000000001" customHeight="1" x14ac:dyDescent="0.2">
      <c r="A11" s="368" t="s">
        <v>20</v>
      </c>
      <c r="B11" s="893">
        <v>181</v>
      </c>
      <c r="C11" s="894">
        <v>77</v>
      </c>
      <c r="D11" s="894">
        <v>46</v>
      </c>
      <c r="E11" s="894">
        <v>4</v>
      </c>
      <c r="F11" s="820">
        <v>27</v>
      </c>
      <c r="G11" s="894">
        <v>79</v>
      </c>
      <c r="H11" s="820">
        <v>53</v>
      </c>
      <c r="I11" s="894">
        <v>2</v>
      </c>
      <c r="J11" s="821">
        <v>24</v>
      </c>
      <c r="K11" s="367"/>
      <c r="L11" s="367"/>
      <c r="M11" s="367"/>
    </row>
    <row r="12" spans="1:13" ht="20.100000000000001" customHeight="1" x14ac:dyDescent="0.2">
      <c r="A12" s="368" t="s">
        <v>21</v>
      </c>
      <c r="B12" s="893">
        <v>240</v>
      </c>
      <c r="C12" s="894">
        <v>101</v>
      </c>
      <c r="D12" s="894">
        <v>43</v>
      </c>
      <c r="E12" s="894">
        <v>12</v>
      </c>
      <c r="F12" s="820">
        <v>46</v>
      </c>
      <c r="G12" s="894">
        <v>113</v>
      </c>
      <c r="H12" s="820">
        <v>45</v>
      </c>
      <c r="I12" s="894">
        <v>14</v>
      </c>
      <c r="J12" s="821">
        <v>54</v>
      </c>
      <c r="K12" s="367"/>
      <c r="L12" s="367"/>
      <c r="M12" s="367"/>
    </row>
    <row r="13" spans="1:13" ht="20.100000000000001" customHeight="1" x14ac:dyDescent="0.2">
      <c r="A13" s="368" t="s">
        <v>22</v>
      </c>
      <c r="B13" s="893">
        <v>27</v>
      </c>
      <c r="C13" s="894">
        <v>12</v>
      </c>
      <c r="D13" s="894">
        <v>1</v>
      </c>
      <c r="E13" s="894">
        <v>1</v>
      </c>
      <c r="F13" s="820">
        <v>10</v>
      </c>
      <c r="G13" s="894">
        <v>10</v>
      </c>
      <c r="H13" s="820">
        <v>2</v>
      </c>
      <c r="I13" s="894">
        <v>2</v>
      </c>
      <c r="J13" s="821">
        <v>6</v>
      </c>
      <c r="K13" s="367"/>
      <c r="L13" s="367"/>
      <c r="M13" s="367"/>
    </row>
    <row r="14" spans="1:13" ht="20.100000000000001" customHeight="1" x14ac:dyDescent="0.2">
      <c r="A14" s="368" t="s">
        <v>23</v>
      </c>
      <c r="B14" s="893">
        <v>223</v>
      </c>
      <c r="C14" s="894">
        <v>87</v>
      </c>
      <c r="D14" s="894">
        <v>38</v>
      </c>
      <c r="E14" s="894">
        <v>19</v>
      </c>
      <c r="F14" s="820">
        <v>30</v>
      </c>
      <c r="G14" s="894">
        <v>76</v>
      </c>
      <c r="H14" s="820">
        <v>36</v>
      </c>
      <c r="I14" s="894">
        <v>21</v>
      </c>
      <c r="J14" s="821">
        <v>19</v>
      </c>
      <c r="K14" s="367"/>
      <c r="L14" s="367"/>
      <c r="M14" s="367"/>
    </row>
    <row r="15" spans="1:13" ht="20.100000000000001" customHeight="1" x14ac:dyDescent="0.2">
      <c r="A15" s="368" t="s">
        <v>12</v>
      </c>
      <c r="B15" s="893">
        <v>138</v>
      </c>
      <c r="C15" s="894">
        <v>87</v>
      </c>
      <c r="D15" s="894">
        <v>41</v>
      </c>
      <c r="E15" s="894">
        <v>17</v>
      </c>
      <c r="F15" s="895">
        <v>29</v>
      </c>
      <c r="G15" s="894">
        <v>21</v>
      </c>
      <c r="H15" s="895">
        <v>12</v>
      </c>
      <c r="I15" s="894">
        <v>1</v>
      </c>
      <c r="J15" s="896">
        <v>8</v>
      </c>
      <c r="K15" s="367"/>
      <c r="L15" s="367"/>
      <c r="M15" s="367"/>
    </row>
    <row r="16" spans="1:13" ht="20.100000000000001" customHeight="1" thickBot="1" x14ac:dyDescent="0.25">
      <c r="A16" s="368" t="s">
        <v>13</v>
      </c>
      <c r="B16" s="893">
        <v>159</v>
      </c>
      <c r="C16" s="894">
        <v>87</v>
      </c>
      <c r="D16" s="894">
        <v>25</v>
      </c>
      <c r="E16" s="894">
        <v>8</v>
      </c>
      <c r="F16" s="894">
        <v>54</v>
      </c>
      <c r="G16" s="894">
        <v>49</v>
      </c>
      <c r="H16" s="894">
        <v>20</v>
      </c>
      <c r="I16" s="894">
        <v>4</v>
      </c>
      <c r="J16" s="897">
        <v>25</v>
      </c>
      <c r="K16" s="367"/>
      <c r="L16" s="367"/>
      <c r="M16" s="367"/>
    </row>
    <row r="17" spans="1:12" ht="30" customHeight="1" thickTop="1" thickBot="1" x14ac:dyDescent="0.25">
      <c r="A17" s="370" t="s">
        <v>14</v>
      </c>
      <c r="B17" s="898">
        <f t="shared" ref="B17:J17" si="0">SUM(B9:B16)</f>
        <v>1649</v>
      </c>
      <c r="C17" s="446">
        <f t="shared" si="0"/>
        <v>616</v>
      </c>
      <c r="D17" s="446">
        <f t="shared" si="0"/>
        <v>276</v>
      </c>
      <c r="E17" s="446">
        <f t="shared" si="0"/>
        <v>106</v>
      </c>
      <c r="F17" s="446">
        <f t="shared" si="0"/>
        <v>234</v>
      </c>
      <c r="G17" s="446">
        <f t="shared" si="0"/>
        <v>750</v>
      </c>
      <c r="H17" s="446">
        <f t="shared" si="0"/>
        <v>351</v>
      </c>
      <c r="I17" s="446">
        <f t="shared" si="0"/>
        <v>161</v>
      </c>
      <c r="J17" s="899">
        <f t="shared" si="0"/>
        <v>238</v>
      </c>
      <c r="K17" s="367"/>
      <c r="L17" s="367"/>
    </row>
    <row r="18" spans="1:12" ht="16.5" customHeight="1" thickTop="1" x14ac:dyDescent="0.2">
      <c r="A18" s="371"/>
      <c r="B18" s="372"/>
      <c r="C18" s="372"/>
      <c r="D18" s="371"/>
      <c r="E18" s="371"/>
      <c r="F18" s="371"/>
      <c r="G18" s="371"/>
      <c r="H18" s="371"/>
      <c r="I18" s="371"/>
      <c r="J18" s="371"/>
    </row>
    <row r="19" spans="1:12" ht="16.5" customHeight="1" x14ac:dyDescent="0.2">
      <c r="A19" s="373" t="s">
        <v>31</v>
      </c>
      <c r="B19" s="373" t="s">
        <v>32</v>
      </c>
      <c r="C19" s="373"/>
      <c r="D19" s="371"/>
      <c r="E19" s="372"/>
      <c r="F19" s="371"/>
      <c r="G19" s="372"/>
      <c r="H19" s="371"/>
      <c r="I19" s="371"/>
      <c r="J19" s="371"/>
    </row>
    <row r="20" spans="1:12" x14ac:dyDescent="0.2">
      <c r="A20" s="373" t="s">
        <v>205</v>
      </c>
      <c r="B20" s="373" t="s">
        <v>206</v>
      </c>
      <c r="C20" s="373"/>
    </row>
    <row r="21" spans="1:12" x14ac:dyDescent="0.2">
      <c r="D21" s="367"/>
      <c r="E21" s="367"/>
      <c r="G21" s="367"/>
    </row>
    <row r="22" spans="1:12" x14ac:dyDescent="0.2">
      <c r="C22" s="367"/>
      <c r="G22" s="367"/>
    </row>
    <row r="23" spans="1:12" x14ac:dyDescent="0.2">
      <c r="I23" s="361" t="s">
        <v>33</v>
      </c>
    </row>
    <row r="25" spans="1:12" x14ac:dyDescent="0.2">
      <c r="A25" s="374"/>
    </row>
    <row r="28" spans="1:12" x14ac:dyDescent="0.2">
      <c r="A28" s="375"/>
    </row>
    <row r="29" spans="1:12" x14ac:dyDescent="0.2">
      <c r="A29" s="376"/>
    </row>
    <row r="30" spans="1:12" x14ac:dyDescent="0.2">
      <c r="A30" s="376"/>
    </row>
    <row r="31" spans="1:12" x14ac:dyDescent="0.2">
      <c r="A31" s="376"/>
    </row>
    <row r="36" spans="7:16" x14ac:dyDescent="0.2">
      <c r="G36" s="361" t="s">
        <v>33</v>
      </c>
    </row>
    <row r="40" spans="7:16" x14ac:dyDescent="0.2">
      <c r="P40" s="361" t="s">
        <v>33</v>
      </c>
    </row>
  </sheetData>
  <mergeCells count="13">
    <mergeCell ref="A1:J1"/>
    <mergeCell ref="A2:J2"/>
    <mergeCell ref="A3:J3"/>
    <mergeCell ref="A4:J4"/>
    <mergeCell ref="A5:A8"/>
    <mergeCell ref="B5:B8"/>
    <mergeCell ref="C5:J5"/>
    <mergeCell ref="C6:F6"/>
    <mergeCell ref="G6:J6"/>
    <mergeCell ref="C7:C8"/>
    <mergeCell ref="D7:F7"/>
    <mergeCell ref="G7:G8"/>
    <mergeCell ref="H7:J7"/>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1"/>
  <sheetViews>
    <sheetView zoomScaleNormal="100" zoomScaleSheetLayoutView="100" workbookViewId="0">
      <selection activeCell="C7" sqref="C7"/>
    </sheetView>
  </sheetViews>
  <sheetFormatPr defaultColWidth="9.140625" defaultRowHeight="12.75" x14ac:dyDescent="0.2"/>
  <cols>
    <col min="1" max="1" width="12.7109375" style="361" customWidth="1"/>
    <col min="2" max="2" width="15.7109375" style="361" customWidth="1"/>
    <col min="3" max="6" width="18.7109375" style="361" customWidth="1"/>
    <col min="7" max="8" width="9.140625" style="361"/>
    <col min="9" max="10" width="10.85546875" style="361" bestFit="1" customWidth="1"/>
    <col min="11" max="16384" width="9.140625" style="361"/>
  </cols>
  <sheetData>
    <row r="1" spans="1:10" ht="16.5" customHeight="1" x14ac:dyDescent="0.2">
      <c r="A1" s="1151" t="s">
        <v>34</v>
      </c>
      <c r="B1" s="1151"/>
      <c r="C1" s="1151"/>
      <c r="D1" s="1151"/>
      <c r="E1" s="1151"/>
      <c r="F1" s="1151"/>
    </row>
    <row r="2" spans="1:10" ht="16.5" customHeight="1" x14ac:dyDescent="0.2">
      <c r="A2" s="1151" t="s">
        <v>35</v>
      </c>
      <c r="B2" s="1151"/>
      <c r="C2" s="1151"/>
      <c r="D2" s="1151"/>
      <c r="E2" s="1151"/>
      <c r="F2" s="1151"/>
    </row>
    <row r="3" spans="1:10" ht="16.5" customHeight="1" x14ac:dyDescent="0.2">
      <c r="A3" s="1151" t="s">
        <v>389</v>
      </c>
      <c r="B3" s="1151"/>
      <c r="C3" s="1151"/>
      <c r="D3" s="1151"/>
      <c r="E3" s="1151"/>
      <c r="F3" s="1151"/>
    </row>
    <row r="4" spans="1:10" ht="20.100000000000001" customHeight="1" thickBot="1" x14ac:dyDescent="0.25">
      <c r="A4" s="1152"/>
      <c r="B4" s="1152"/>
      <c r="C4" s="1152"/>
      <c r="D4" s="1152"/>
      <c r="E4" s="1152"/>
      <c r="F4" s="1152"/>
    </row>
    <row r="5" spans="1:10" ht="27.95" customHeight="1" thickTop="1" x14ac:dyDescent="0.2">
      <c r="A5" s="1136" t="s">
        <v>3</v>
      </c>
      <c r="B5" s="1139" t="s">
        <v>388</v>
      </c>
      <c r="C5" s="1142" t="s">
        <v>157</v>
      </c>
      <c r="D5" s="1142"/>
      <c r="E5" s="1142"/>
      <c r="F5" s="1143"/>
    </row>
    <row r="6" spans="1:10" ht="20.100000000000001" customHeight="1" x14ac:dyDescent="0.2">
      <c r="A6" s="1137"/>
      <c r="B6" s="1140"/>
      <c r="C6" s="1149" t="s">
        <v>210</v>
      </c>
      <c r="D6" s="1149"/>
      <c r="E6" s="1149" t="s">
        <v>30</v>
      </c>
      <c r="F6" s="1146" t="s">
        <v>195</v>
      </c>
    </row>
    <row r="7" spans="1:10" ht="70.5" customHeight="1" thickBot="1" x14ac:dyDescent="0.25">
      <c r="A7" s="1138"/>
      <c r="B7" s="1141"/>
      <c r="C7" s="362" t="s">
        <v>193</v>
      </c>
      <c r="D7" s="362" t="s">
        <v>194</v>
      </c>
      <c r="E7" s="1150"/>
      <c r="F7" s="1153"/>
      <c r="J7" s="398" t="s">
        <v>33</v>
      </c>
    </row>
    <row r="8" spans="1:10" ht="18" customHeight="1" thickTop="1" x14ac:dyDescent="0.2">
      <c r="A8" s="365" t="s">
        <v>18</v>
      </c>
      <c r="B8" s="863">
        <v>508</v>
      </c>
      <c r="C8" s="387">
        <v>4</v>
      </c>
      <c r="D8" s="387">
        <v>3</v>
      </c>
      <c r="E8" s="387">
        <v>160</v>
      </c>
      <c r="F8" s="864">
        <v>341</v>
      </c>
    </row>
    <row r="9" spans="1:10" ht="18" customHeight="1" x14ac:dyDescent="0.2">
      <c r="A9" s="368" t="s">
        <v>19</v>
      </c>
      <c r="B9" s="865">
        <v>350</v>
      </c>
      <c r="C9" s="394">
        <v>7</v>
      </c>
      <c r="D9" s="394">
        <v>2</v>
      </c>
      <c r="E9" s="394">
        <v>87</v>
      </c>
      <c r="F9" s="822">
        <v>254</v>
      </c>
      <c r="J9" s="377"/>
    </row>
    <row r="10" spans="1:10" ht="18" customHeight="1" x14ac:dyDescent="0.2">
      <c r="A10" s="368" t="s">
        <v>20</v>
      </c>
      <c r="B10" s="865">
        <v>281</v>
      </c>
      <c r="C10" s="394">
        <v>3</v>
      </c>
      <c r="D10" s="394">
        <v>0</v>
      </c>
      <c r="E10" s="394">
        <v>65</v>
      </c>
      <c r="F10" s="822">
        <v>213</v>
      </c>
    </row>
    <row r="11" spans="1:10" ht="18" customHeight="1" x14ac:dyDescent="0.2">
      <c r="A11" s="368" t="s">
        <v>21</v>
      </c>
      <c r="B11" s="865">
        <v>249</v>
      </c>
      <c r="C11" s="394">
        <v>6</v>
      </c>
      <c r="D11" s="394">
        <v>1</v>
      </c>
      <c r="E11" s="394">
        <v>63</v>
      </c>
      <c r="F11" s="822">
        <v>179</v>
      </c>
    </row>
    <row r="12" spans="1:10" ht="18" customHeight="1" x14ac:dyDescent="0.2">
      <c r="A12" s="368" t="s">
        <v>22</v>
      </c>
      <c r="B12" s="865">
        <v>243</v>
      </c>
      <c r="C12" s="394">
        <v>3</v>
      </c>
      <c r="D12" s="394">
        <v>1</v>
      </c>
      <c r="E12" s="394">
        <v>58</v>
      </c>
      <c r="F12" s="822">
        <v>181</v>
      </c>
    </row>
    <row r="13" spans="1:10" ht="18" customHeight="1" x14ac:dyDescent="0.2">
      <c r="A13" s="368" t="s">
        <v>23</v>
      </c>
      <c r="B13" s="865">
        <v>232</v>
      </c>
      <c r="C13" s="394">
        <v>1</v>
      </c>
      <c r="D13" s="394">
        <v>3</v>
      </c>
      <c r="E13" s="394">
        <v>104</v>
      </c>
      <c r="F13" s="822">
        <v>124</v>
      </c>
    </row>
    <row r="14" spans="1:10" ht="18" customHeight="1" x14ac:dyDescent="0.2">
      <c r="A14" s="368" t="s">
        <v>12</v>
      </c>
      <c r="B14" s="865">
        <v>336</v>
      </c>
      <c r="C14" s="394">
        <v>11</v>
      </c>
      <c r="D14" s="394">
        <v>21</v>
      </c>
      <c r="E14" s="394">
        <v>107</v>
      </c>
      <c r="F14" s="822">
        <v>197</v>
      </c>
    </row>
    <row r="15" spans="1:10" ht="18" customHeight="1" x14ac:dyDescent="0.2">
      <c r="A15" s="368" t="s">
        <v>13</v>
      </c>
      <c r="B15" s="865">
        <v>282</v>
      </c>
      <c r="C15" s="394">
        <v>14</v>
      </c>
      <c r="D15" s="394">
        <v>5</v>
      </c>
      <c r="E15" s="394">
        <v>134</v>
      </c>
      <c r="F15" s="822">
        <v>129</v>
      </c>
    </row>
    <row r="16" spans="1:10" ht="18" customHeight="1" thickBot="1" x14ac:dyDescent="0.25">
      <c r="A16" s="369" t="s">
        <v>181</v>
      </c>
      <c r="B16" s="866">
        <v>8</v>
      </c>
      <c r="C16" s="444">
        <v>0</v>
      </c>
      <c r="D16" s="444">
        <v>0</v>
      </c>
      <c r="E16" s="444">
        <v>5</v>
      </c>
      <c r="F16" s="867">
        <v>3</v>
      </c>
    </row>
    <row r="17" spans="1:6" ht="20.100000000000001" customHeight="1" thickTop="1" thickBot="1" x14ac:dyDescent="0.25">
      <c r="A17" s="370" t="s">
        <v>14</v>
      </c>
      <c r="B17" s="378">
        <f>SUM(B8:B16)</f>
        <v>2489</v>
      </c>
      <c r="C17" s="379">
        <f>SUM(C8:C16)</f>
        <v>49</v>
      </c>
      <c r="D17" s="379">
        <f>SUM(D8:D16)</f>
        <v>36</v>
      </c>
      <c r="E17" s="380">
        <f>SUM(E8:E16)</f>
        <v>783</v>
      </c>
      <c r="F17" s="381">
        <f>SUM(F8:F16)</f>
        <v>1621</v>
      </c>
    </row>
    <row r="18" spans="1:6" ht="13.5" thickTop="1" x14ac:dyDescent="0.2"/>
    <row r="19" spans="1:6" x14ac:dyDescent="0.2">
      <c r="C19" s="367"/>
    </row>
    <row r="20" spans="1:6" x14ac:dyDescent="0.2">
      <c r="B20" s="367"/>
      <c r="C20" s="367"/>
    </row>
    <row r="25" spans="1:6" x14ac:dyDescent="0.2">
      <c r="A25" s="374"/>
    </row>
    <row r="28" spans="1:6" x14ac:dyDescent="0.2">
      <c r="A28" s="375"/>
    </row>
    <row r="29" spans="1:6" x14ac:dyDescent="0.2">
      <c r="A29" s="376"/>
    </row>
    <row r="30" spans="1:6" x14ac:dyDescent="0.2">
      <c r="A30" s="376"/>
    </row>
    <row r="31" spans="1:6" x14ac:dyDescent="0.2">
      <c r="A31" s="376"/>
    </row>
  </sheetData>
  <mergeCells count="10">
    <mergeCell ref="A1:F1"/>
    <mergeCell ref="A2:F2"/>
    <mergeCell ref="A3:F3"/>
    <mergeCell ref="A4:F4"/>
    <mergeCell ref="A5:A7"/>
    <mergeCell ref="B5:B7"/>
    <mergeCell ref="C5:F5"/>
    <mergeCell ref="C6:D6"/>
    <mergeCell ref="E6:E7"/>
    <mergeCell ref="F6:F7"/>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1"/>
  <sheetViews>
    <sheetView zoomScaleNormal="100" zoomScaleSheetLayoutView="100" workbookViewId="0">
      <selection activeCell="J17" sqref="J17"/>
    </sheetView>
  </sheetViews>
  <sheetFormatPr defaultColWidth="9.140625" defaultRowHeight="12.75" x14ac:dyDescent="0.2"/>
  <cols>
    <col min="1" max="1" width="6.7109375" style="361" customWidth="1"/>
    <col min="2" max="2" width="12" style="361" customWidth="1"/>
    <col min="3" max="3" width="8.42578125" style="361" customWidth="1"/>
    <col min="4" max="4" width="7.7109375" style="399" customWidth="1"/>
    <col min="5" max="5" width="8.42578125" style="361" customWidth="1"/>
    <col min="6" max="16" width="7.7109375" style="361" customWidth="1"/>
    <col min="17" max="16384" width="9.140625" style="361"/>
  </cols>
  <sheetData>
    <row r="1" spans="1:19" ht="16.5" customHeight="1" x14ac:dyDescent="0.2">
      <c r="A1" s="1155" t="s">
        <v>36</v>
      </c>
      <c r="B1" s="1155"/>
      <c r="C1" s="1155"/>
      <c r="D1" s="1155"/>
      <c r="E1" s="1155"/>
      <c r="F1" s="1155"/>
      <c r="G1" s="1155"/>
      <c r="H1" s="1155"/>
      <c r="I1" s="1155"/>
      <c r="J1" s="1155"/>
      <c r="K1" s="1155"/>
      <c r="L1" s="1155"/>
      <c r="M1" s="1155"/>
      <c r="N1" s="1155"/>
      <c r="O1" s="1155"/>
      <c r="P1" s="1155"/>
    </row>
    <row r="2" spans="1:19" ht="16.5" customHeight="1" x14ac:dyDescent="0.2">
      <c r="A2" s="1156" t="s">
        <v>387</v>
      </c>
      <c r="B2" s="1156"/>
      <c r="C2" s="1156"/>
      <c r="D2" s="1156"/>
      <c r="E2" s="1156"/>
      <c r="F2" s="1156"/>
      <c r="G2" s="1156"/>
      <c r="H2" s="1156"/>
      <c r="I2" s="1156"/>
      <c r="J2" s="1156"/>
      <c r="K2" s="1156"/>
      <c r="L2" s="1156"/>
      <c r="M2" s="1156"/>
      <c r="N2" s="1156"/>
      <c r="O2" s="1156"/>
      <c r="P2" s="1156"/>
    </row>
    <row r="3" spans="1:19" ht="16.5" customHeight="1" x14ac:dyDescent="0.2">
      <c r="A3" s="1156" t="s">
        <v>37</v>
      </c>
      <c r="B3" s="1156"/>
      <c r="C3" s="1156"/>
      <c r="D3" s="1156"/>
      <c r="E3" s="1156"/>
      <c r="F3" s="1156"/>
      <c r="G3" s="1156"/>
      <c r="H3" s="1156"/>
      <c r="I3" s="1156"/>
      <c r="J3" s="1156"/>
      <c r="K3" s="1156"/>
      <c r="L3" s="1156"/>
      <c r="M3" s="1156"/>
      <c r="N3" s="1156"/>
      <c r="O3" s="1156"/>
      <c r="P3" s="1156"/>
    </row>
    <row r="4" spans="1:19" ht="20.100000000000001" customHeight="1" thickBot="1" x14ac:dyDescent="0.25">
      <c r="A4" s="1135"/>
      <c r="B4" s="1135"/>
      <c r="C4" s="1135"/>
      <c r="D4" s="1135"/>
      <c r="E4" s="1135"/>
      <c r="F4" s="1135"/>
      <c r="G4" s="1135"/>
      <c r="H4" s="1135"/>
      <c r="I4" s="1135"/>
      <c r="J4" s="1135"/>
      <c r="K4" s="1135"/>
      <c r="L4" s="1135"/>
      <c r="M4" s="1135"/>
      <c r="N4" s="1135"/>
      <c r="O4" s="1135"/>
      <c r="P4" s="1135"/>
    </row>
    <row r="5" spans="1:19" ht="20.100000000000001" customHeight="1" thickTop="1" x14ac:dyDescent="0.2">
      <c r="A5" s="1136" t="s">
        <v>3</v>
      </c>
      <c r="B5" s="1139" t="s">
        <v>158</v>
      </c>
      <c r="C5" s="1142" t="s">
        <v>38</v>
      </c>
      <c r="D5" s="1142"/>
      <c r="E5" s="1142"/>
      <c r="F5" s="1142"/>
      <c r="G5" s="1142"/>
      <c r="H5" s="1142"/>
      <c r="I5" s="1142"/>
      <c r="J5" s="1142"/>
      <c r="K5" s="1142"/>
      <c r="L5" s="1142"/>
      <c r="M5" s="1142"/>
      <c r="N5" s="1142"/>
      <c r="O5" s="1142"/>
      <c r="P5" s="1143"/>
    </row>
    <row r="6" spans="1:19" ht="20.100000000000001" customHeight="1" x14ac:dyDescent="0.2">
      <c r="A6" s="1137"/>
      <c r="B6" s="1140"/>
      <c r="C6" s="1157" t="s">
        <v>196</v>
      </c>
      <c r="D6" s="1157"/>
      <c r="E6" s="1149" t="s">
        <v>197</v>
      </c>
      <c r="F6" s="1158"/>
      <c r="G6" s="1149" t="s">
        <v>198</v>
      </c>
      <c r="H6" s="1149"/>
      <c r="I6" s="1149"/>
      <c r="J6" s="1149"/>
      <c r="K6" s="1149"/>
      <c r="L6" s="1149"/>
      <c r="M6" s="1149" t="s">
        <v>39</v>
      </c>
      <c r="N6" s="1149"/>
      <c r="O6" s="1149" t="s">
        <v>40</v>
      </c>
      <c r="P6" s="1159"/>
    </row>
    <row r="7" spans="1:19" ht="20.100000000000001" customHeight="1" x14ac:dyDescent="0.2">
      <c r="A7" s="1137"/>
      <c r="B7" s="1140"/>
      <c r="C7" s="1157"/>
      <c r="D7" s="1157"/>
      <c r="E7" s="1149"/>
      <c r="F7" s="1158"/>
      <c r="G7" s="1160" t="s">
        <v>41</v>
      </c>
      <c r="H7" s="1158"/>
      <c r="I7" s="1149" t="s">
        <v>42</v>
      </c>
      <c r="J7" s="1158"/>
      <c r="K7" s="1160" t="s">
        <v>199</v>
      </c>
      <c r="L7" s="1160"/>
      <c r="M7" s="1149"/>
      <c r="N7" s="1149"/>
      <c r="O7" s="1149"/>
      <c r="P7" s="1159"/>
    </row>
    <row r="8" spans="1:19" ht="20.100000000000001" customHeight="1" thickBot="1" x14ac:dyDescent="0.25">
      <c r="A8" s="1138"/>
      <c r="B8" s="1141"/>
      <c r="C8" s="362" t="s">
        <v>43</v>
      </c>
      <c r="D8" s="362" t="s">
        <v>44</v>
      </c>
      <c r="E8" s="362" t="s">
        <v>43</v>
      </c>
      <c r="F8" s="363" t="s">
        <v>44</v>
      </c>
      <c r="G8" s="362" t="s">
        <v>43</v>
      </c>
      <c r="H8" s="363" t="s">
        <v>44</v>
      </c>
      <c r="I8" s="362" t="s">
        <v>43</v>
      </c>
      <c r="J8" s="363" t="s">
        <v>44</v>
      </c>
      <c r="K8" s="362" t="s">
        <v>43</v>
      </c>
      <c r="L8" s="362" t="s">
        <v>44</v>
      </c>
      <c r="M8" s="362" t="s">
        <v>43</v>
      </c>
      <c r="N8" s="362" t="s">
        <v>44</v>
      </c>
      <c r="O8" s="362" t="s">
        <v>43</v>
      </c>
      <c r="P8" s="382" t="s">
        <v>44</v>
      </c>
    </row>
    <row r="9" spans="1:19" ht="20.100000000000001" customHeight="1" thickTop="1" x14ac:dyDescent="0.2">
      <c r="A9" s="365" t="s">
        <v>18</v>
      </c>
      <c r="B9" s="366">
        <v>605</v>
      </c>
      <c r="C9" s="383">
        <v>247</v>
      </c>
      <c r="D9" s="384">
        <f>C9/B9%</f>
        <v>40.826446280991739</v>
      </c>
      <c r="E9" s="385">
        <v>114</v>
      </c>
      <c r="F9" s="386">
        <f>E9/B9%</f>
        <v>18.84297520661157</v>
      </c>
      <c r="G9" s="387">
        <v>24</v>
      </c>
      <c r="H9" s="386">
        <f>G9/B9%</f>
        <v>3.9669421487603307</v>
      </c>
      <c r="I9" s="385">
        <v>31</v>
      </c>
      <c r="J9" s="386">
        <f>I9/B9%</f>
        <v>5.1239669421487601</v>
      </c>
      <c r="K9" s="385">
        <v>65</v>
      </c>
      <c r="L9" s="384">
        <f>K9/B9%</f>
        <v>10.743801652892563</v>
      </c>
      <c r="M9" s="385">
        <v>28</v>
      </c>
      <c r="N9" s="384">
        <f>M9/B9%</f>
        <v>4.6280991735537196</v>
      </c>
      <c r="O9" s="385">
        <v>96</v>
      </c>
      <c r="P9" s="388">
        <f>O9/B9%</f>
        <v>15.867768595041323</v>
      </c>
      <c r="Q9" s="389"/>
      <c r="R9" s="539"/>
      <c r="S9" s="389"/>
    </row>
    <row r="10" spans="1:19" ht="20.100000000000001" customHeight="1" x14ac:dyDescent="0.2">
      <c r="A10" s="368" t="s">
        <v>19</v>
      </c>
      <c r="B10" s="366">
        <v>380</v>
      </c>
      <c r="C10" s="390">
        <v>169</v>
      </c>
      <c r="D10" s="391">
        <f t="shared" ref="D10:D16" si="0">C10/B10%</f>
        <v>44.473684210526315</v>
      </c>
      <c r="E10" s="392">
        <v>141</v>
      </c>
      <c r="F10" s="393">
        <f t="shared" ref="F10:F17" si="1">E10/B10%</f>
        <v>37.10526315789474</v>
      </c>
      <c r="G10" s="394">
        <v>2</v>
      </c>
      <c r="H10" s="393">
        <f t="shared" ref="H10:H16" si="2">G10/B10%</f>
        <v>0.52631578947368418</v>
      </c>
      <c r="I10" s="392">
        <v>14</v>
      </c>
      <c r="J10" s="393">
        <f t="shared" ref="J10:J16" si="3">I10/B10%</f>
        <v>3.6842105263157898</v>
      </c>
      <c r="K10" s="392">
        <v>18</v>
      </c>
      <c r="L10" s="391">
        <f t="shared" ref="L10:L17" si="4">K10/B10%</f>
        <v>4.7368421052631584</v>
      </c>
      <c r="M10" s="392">
        <v>2</v>
      </c>
      <c r="N10" s="391">
        <f t="shared" ref="N10:N17" si="5">M10/B10%</f>
        <v>0.52631578947368418</v>
      </c>
      <c r="O10" s="392">
        <v>34</v>
      </c>
      <c r="P10" s="395">
        <f t="shared" ref="P10:P17" si="6">O10/B10%</f>
        <v>8.9473684210526319</v>
      </c>
      <c r="Q10" s="389"/>
      <c r="R10" s="539"/>
      <c r="S10" s="389"/>
    </row>
    <row r="11" spans="1:19" ht="20.100000000000001" customHeight="1" x14ac:dyDescent="0.2">
      <c r="A11" s="368" t="s">
        <v>20</v>
      </c>
      <c r="B11" s="366">
        <v>431</v>
      </c>
      <c r="C11" s="390">
        <v>264</v>
      </c>
      <c r="D11" s="391">
        <f t="shared" si="0"/>
        <v>61.252900232018568</v>
      </c>
      <c r="E11" s="392">
        <v>58</v>
      </c>
      <c r="F11" s="393">
        <f t="shared" si="1"/>
        <v>13.457076566125291</v>
      </c>
      <c r="G11" s="394">
        <v>2</v>
      </c>
      <c r="H11" s="393">
        <f t="shared" si="2"/>
        <v>0.46403712296983762</v>
      </c>
      <c r="I11" s="392">
        <v>25</v>
      </c>
      <c r="J11" s="393">
        <f t="shared" si="3"/>
        <v>5.8004640371229703</v>
      </c>
      <c r="K11" s="392">
        <v>40</v>
      </c>
      <c r="L11" s="391">
        <f t="shared" si="4"/>
        <v>9.2807424593967518</v>
      </c>
      <c r="M11" s="392">
        <v>11</v>
      </c>
      <c r="N11" s="391">
        <f t="shared" si="5"/>
        <v>2.552204176334107</v>
      </c>
      <c r="O11" s="392">
        <v>31</v>
      </c>
      <c r="P11" s="395">
        <f t="shared" si="6"/>
        <v>7.1925754060324829</v>
      </c>
      <c r="Q11" s="389"/>
      <c r="R11" s="539"/>
      <c r="S11" s="389"/>
    </row>
    <row r="12" spans="1:19" ht="20.100000000000001" customHeight="1" x14ac:dyDescent="0.2">
      <c r="A12" s="368" t="s">
        <v>21</v>
      </c>
      <c r="B12" s="366">
        <v>313</v>
      </c>
      <c r="C12" s="390">
        <v>144</v>
      </c>
      <c r="D12" s="391">
        <f t="shared" si="0"/>
        <v>46.006389776357828</v>
      </c>
      <c r="E12" s="392">
        <v>53</v>
      </c>
      <c r="F12" s="393">
        <f t="shared" si="1"/>
        <v>16.932907348242811</v>
      </c>
      <c r="G12" s="394">
        <v>9</v>
      </c>
      <c r="H12" s="393">
        <f t="shared" si="2"/>
        <v>2.8753993610223643</v>
      </c>
      <c r="I12" s="392">
        <v>24</v>
      </c>
      <c r="J12" s="393">
        <f t="shared" si="3"/>
        <v>7.6677316293929714</v>
      </c>
      <c r="K12" s="392">
        <v>33</v>
      </c>
      <c r="L12" s="391">
        <f t="shared" si="4"/>
        <v>10.543130990415335</v>
      </c>
      <c r="M12" s="392">
        <v>14</v>
      </c>
      <c r="N12" s="391">
        <f t="shared" si="5"/>
        <v>4.4728434504792336</v>
      </c>
      <c r="O12" s="392">
        <v>36</v>
      </c>
      <c r="P12" s="395">
        <f t="shared" si="6"/>
        <v>11.501597444089457</v>
      </c>
      <c r="Q12" s="389"/>
      <c r="R12" s="539"/>
      <c r="S12" s="389"/>
    </row>
    <row r="13" spans="1:19" ht="20.100000000000001" customHeight="1" x14ac:dyDescent="0.2">
      <c r="A13" s="368" t="s">
        <v>22</v>
      </c>
      <c r="B13" s="366">
        <v>376</v>
      </c>
      <c r="C13" s="390">
        <v>179</v>
      </c>
      <c r="D13" s="391">
        <f t="shared" si="0"/>
        <v>47.60638297872341</v>
      </c>
      <c r="E13" s="392">
        <v>75</v>
      </c>
      <c r="F13" s="393">
        <f t="shared" si="1"/>
        <v>19.946808510638299</v>
      </c>
      <c r="G13" s="394">
        <v>11</v>
      </c>
      <c r="H13" s="393">
        <f t="shared" si="2"/>
        <v>2.9255319148936172</v>
      </c>
      <c r="I13" s="392">
        <v>18</v>
      </c>
      <c r="J13" s="393">
        <f t="shared" si="3"/>
        <v>4.7872340425531918</v>
      </c>
      <c r="K13" s="392">
        <v>24</v>
      </c>
      <c r="L13" s="391">
        <f t="shared" si="4"/>
        <v>6.3829787234042561</v>
      </c>
      <c r="M13" s="392">
        <v>21</v>
      </c>
      <c r="N13" s="391">
        <f t="shared" si="5"/>
        <v>5.585106382978724</v>
      </c>
      <c r="O13" s="392">
        <v>48</v>
      </c>
      <c r="P13" s="395">
        <f t="shared" si="6"/>
        <v>12.765957446808512</v>
      </c>
      <c r="Q13" s="389"/>
      <c r="R13" s="539"/>
      <c r="S13" s="389"/>
    </row>
    <row r="14" spans="1:19" ht="20.100000000000001" customHeight="1" x14ac:dyDescent="0.2">
      <c r="A14" s="368" t="s">
        <v>23</v>
      </c>
      <c r="B14" s="366">
        <v>532</v>
      </c>
      <c r="C14" s="390">
        <v>316</v>
      </c>
      <c r="D14" s="391">
        <f t="shared" si="0"/>
        <v>59.398496240601503</v>
      </c>
      <c r="E14" s="392">
        <v>108</v>
      </c>
      <c r="F14" s="393">
        <f t="shared" si="1"/>
        <v>20.300751879699249</v>
      </c>
      <c r="G14" s="394">
        <v>0</v>
      </c>
      <c r="H14" s="393">
        <f t="shared" si="2"/>
        <v>0</v>
      </c>
      <c r="I14" s="392">
        <v>36</v>
      </c>
      <c r="J14" s="393">
        <f t="shared" si="3"/>
        <v>6.7669172932330826</v>
      </c>
      <c r="K14" s="392">
        <v>51</v>
      </c>
      <c r="L14" s="391">
        <f t="shared" si="4"/>
        <v>9.5864661654135332</v>
      </c>
      <c r="M14" s="392">
        <v>10</v>
      </c>
      <c r="N14" s="391">
        <f t="shared" si="5"/>
        <v>1.8796992481203008</v>
      </c>
      <c r="O14" s="392">
        <v>11</v>
      </c>
      <c r="P14" s="395">
        <f t="shared" si="6"/>
        <v>2.0676691729323307</v>
      </c>
      <c r="Q14" s="389"/>
      <c r="R14" s="539"/>
      <c r="S14" s="389"/>
    </row>
    <row r="15" spans="1:19" ht="20.100000000000001" customHeight="1" x14ac:dyDescent="0.2">
      <c r="A15" s="368" t="s">
        <v>12</v>
      </c>
      <c r="B15" s="366">
        <v>490</v>
      </c>
      <c r="C15" s="390">
        <v>220</v>
      </c>
      <c r="D15" s="391">
        <f t="shared" si="0"/>
        <v>44.897959183673464</v>
      </c>
      <c r="E15" s="392">
        <v>118</v>
      </c>
      <c r="F15" s="393">
        <f t="shared" si="1"/>
        <v>24.081632653061224</v>
      </c>
      <c r="G15" s="394">
        <v>2</v>
      </c>
      <c r="H15" s="393">
        <f t="shared" si="2"/>
        <v>0.4081632653061224</v>
      </c>
      <c r="I15" s="392">
        <v>42</v>
      </c>
      <c r="J15" s="393">
        <f t="shared" si="3"/>
        <v>8.5714285714285712</v>
      </c>
      <c r="K15" s="392">
        <v>45</v>
      </c>
      <c r="L15" s="391">
        <f t="shared" si="4"/>
        <v>9.1836734693877542</v>
      </c>
      <c r="M15" s="392">
        <v>17</v>
      </c>
      <c r="N15" s="391">
        <f t="shared" si="5"/>
        <v>3.4693877551020407</v>
      </c>
      <c r="O15" s="392">
        <v>46</v>
      </c>
      <c r="P15" s="395">
        <f t="shared" si="6"/>
        <v>9.3877551020408152</v>
      </c>
      <c r="Q15" s="389"/>
      <c r="R15" s="539"/>
      <c r="S15" s="389"/>
    </row>
    <row r="16" spans="1:19" ht="20.100000000000001" customHeight="1" thickBot="1" x14ac:dyDescent="0.25">
      <c r="A16" s="396" t="s">
        <v>13</v>
      </c>
      <c r="B16" s="366">
        <v>598</v>
      </c>
      <c r="C16" s="440">
        <v>312</v>
      </c>
      <c r="D16" s="441">
        <f t="shared" si="0"/>
        <v>52.173913043478258</v>
      </c>
      <c r="E16" s="442">
        <v>186</v>
      </c>
      <c r="F16" s="443">
        <f t="shared" si="1"/>
        <v>31.103678929765884</v>
      </c>
      <c r="G16" s="444">
        <v>1</v>
      </c>
      <c r="H16" s="443">
        <f t="shared" si="2"/>
        <v>0.16722408026755853</v>
      </c>
      <c r="I16" s="442">
        <v>11</v>
      </c>
      <c r="J16" s="443">
        <f t="shared" si="3"/>
        <v>1.8394648829431437</v>
      </c>
      <c r="K16" s="392">
        <v>53</v>
      </c>
      <c r="L16" s="441">
        <f t="shared" si="4"/>
        <v>8.8628762541806019</v>
      </c>
      <c r="M16" s="442">
        <v>15</v>
      </c>
      <c r="N16" s="441">
        <f t="shared" si="5"/>
        <v>2.5083612040133776</v>
      </c>
      <c r="O16" s="442">
        <v>20</v>
      </c>
      <c r="P16" s="445">
        <f t="shared" si="6"/>
        <v>3.3444816053511701</v>
      </c>
      <c r="Q16" s="389"/>
      <c r="R16" s="539"/>
      <c r="S16" s="389"/>
    </row>
    <row r="17" spans="1:19" ht="24" customHeight="1" thickTop="1" thickBot="1" x14ac:dyDescent="0.25">
      <c r="A17" s="397" t="s">
        <v>14</v>
      </c>
      <c r="B17" s="521">
        <f>SUM(B9:B16)</f>
        <v>3725</v>
      </c>
      <c r="C17" s="446">
        <f t="shared" ref="C17:M17" si="7">SUM(C9:C16)</f>
        <v>1851</v>
      </c>
      <c r="D17" s="447">
        <f>C17/B17%</f>
        <v>49.691275167785236</v>
      </c>
      <c r="E17" s="446">
        <f t="shared" si="7"/>
        <v>853</v>
      </c>
      <c r="F17" s="448">
        <f t="shared" si="1"/>
        <v>22.899328859060404</v>
      </c>
      <c r="G17" s="446">
        <f t="shared" si="7"/>
        <v>51</v>
      </c>
      <c r="H17" s="448">
        <f>G17/B17%</f>
        <v>1.3691275167785235</v>
      </c>
      <c r="I17" s="446">
        <f t="shared" si="7"/>
        <v>201</v>
      </c>
      <c r="J17" s="448">
        <f>I17/B17%</f>
        <v>5.3959731543624159</v>
      </c>
      <c r="K17" s="446">
        <f t="shared" si="7"/>
        <v>329</v>
      </c>
      <c r="L17" s="447">
        <f t="shared" si="4"/>
        <v>8.8322147651006713</v>
      </c>
      <c r="M17" s="446">
        <f t="shared" si="7"/>
        <v>118</v>
      </c>
      <c r="N17" s="447">
        <f t="shared" si="5"/>
        <v>3.1677852348993287</v>
      </c>
      <c r="O17" s="446">
        <f>SUM(O9:O16)</f>
        <v>322</v>
      </c>
      <c r="P17" s="449">
        <f t="shared" si="6"/>
        <v>8.6442953020134237</v>
      </c>
      <c r="Q17" s="389"/>
      <c r="R17" s="539"/>
      <c r="S17" s="389"/>
    </row>
    <row r="18" spans="1:19" ht="16.5" customHeight="1" thickTop="1" x14ac:dyDescent="0.2">
      <c r="A18" s="398"/>
      <c r="Q18" s="389"/>
    </row>
    <row r="19" spans="1:19" ht="16.5" customHeight="1" x14ac:dyDescent="0.2">
      <c r="A19" s="398"/>
      <c r="B19" s="1154" t="s">
        <v>249</v>
      </c>
      <c r="C19" s="1154"/>
      <c r="D19" s="1154"/>
      <c r="E19" s="1154"/>
    </row>
    <row r="20" spans="1:19" x14ac:dyDescent="0.2">
      <c r="B20" s="367"/>
      <c r="F20" s="389"/>
    </row>
    <row r="22" spans="1:19" x14ac:dyDescent="0.2">
      <c r="B22" s="522"/>
      <c r="C22" s="367"/>
    </row>
    <row r="25" spans="1:19" x14ac:dyDescent="0.2">
      <c r="A25" s="374"/>
    </row>
    <row r="28" spans="1:19" x14ac:dyDescent="0.2">
      <c r="A28" s="375"/>
    </row>
    <row r="29" spans="1:19" x14ac:dyDescent="0.2">
      <c r="A29" s="376"/>
    </row>
    <row r="30" spans="1:19" x14ac:dyDescent="0.2">
      <c r="A30" s="376"/>
    </row>
    <row r="31" spans="1:19" x14ac:dyDescent="0.2">
      <c r="A31" s="376"/>
    </row>
  </sheetData>
  <mergeCells count="16">
    <mergeCell ref="B19:E19"/>
    <mergeCell ref="A1:P1"/>
    <mergeCell ref="A2:P2"/>
    <mergeCell ref="A3:P3"/>
    <mergeCell ref="A4:P4"/>
    <mergeCell ref="A5:A8"/>
    <mergeCell ref="B5:B8"/>
    <mergeCell ref="C5:P5"/>
    <mergeCell ref="C6:D7"/>
    <mergeCell ref="E6:F7"/>
    <mergeCell ref="G6:L6"/>
    <mergeCell ref="M6:N7"/>
    <mergeCell ref="O6:P7"/>
    <mergeCell ref="G7:H7"/>
    <mergeCell ref="I7:J7"/>
    <mergeCell ref="K7:L7"/>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5"/>
  <sheetViews>
    <sheetView view="pageBreakPreview" topLeftCell="A19" zoomScaleNormal="100" zoomScaleSheetLayoutView="100" workbookViewId="0">
      <selection activeCell="P32" sqref="A32:XFD32"/>
    </sheetView>
  </sheetViews>
  <sheetFormatPr defaultRowHeight="12.75" x14ac:dyDescent="0.2"/>
  <cols>
    <col min="1" max="1" width="12.7109375" customWidth="1"/>
    <col min="2" max="2" width="11.5703125" customWidth="1"/>
    <col min="3" max="3" width="8.28515625" customWidth="1"/>
    <col min="4" max="4" width="5.42578125" bestFit="1" customWidth="1"/>
    <col min="5" max="5" width="8.28515625" customWidth="1"/>
    <col min="6" max="6" width="5.42578125" bestFit="1" customWidth="1"/>
    <col min="7" max="7" width="8.28515625" customWidth="1"/>
    <col min="8" max="8" width="5.42578125" bestFit="1" customWidth="1"/>
    <col min="9" max="9" width="8.28515625" customWidth="1"/>
    <col min="10" max="10" width="5.42578125" bestFit="1" customWidth="1"/>
    <col min="11" max="11" width="8.28515625" customWidth="1"/>
    <col min="12" max="12" width="8.5703125" bestFit="1" customWidth="1"/>
    <col min="13" max="13" width="8.28515625" customWidth="1"/>
    <col min="14" max="14" width="6.42578125" bestFit="1" customWidth="1"/>
    <col min="15" max="15" width="8.28515625" customWidth="1"/>
    <col min="16" max="16" width="10.5703125" bestFit="1" customWidth="1"/>
  </cols>
  <sheetData>
    <row r="1" spans="1:17" ht="16.5" customHeight="1" x14ac:dyDescent="0.2">
      <c r="A1" s="1167" t="s">
        <v>407</v>
      </c>
      <c r="B1" s="1167"/>
      <c r="C1" s="1167"/>
      <c r="D1" s="1167"/>
      <c r="E1" s="1167"/>
      <c r="F1" s="1167"/>
      <c r="G1" s="1167"/>
      <c r="H1" s="1167"/>
      <c r="I1" s="1167"/>
      <c r="J1" s="1167"/>
      <c r="K1" s="1167"/>
      <c r="L1" s="1167"/>
      <c r="M1" s="1167"/>
      <c r="N1" s="1167"/>
      <c r="O1" s="1167"/>
    </row>
    <row r="2" spans="1:17" s="12" customFormat="1" ht="3.95" customHeight="1" thickBot="1" x14ac:dyDescent="0.25">
      <c r="A2" s="100"/>
      <c r="B2" s="100"/>
      <c r="C2" s="100"/>
      <c r="D2" s="100"/>
      <c r="E2" s="100"/>
      <c r="F2" s="100"/>
      <c r="G2" s="100"/>
      <c r="H2" s="100"/>
      <c r="I2" s="100"/>
      <c r="J2" s="100"/>
      <c r="K2" s="100"/>
      <c r="L2" s="100"/>
      <c r="M2" s="100"/>
      <c r="N2" s="100"/>
      <c r="O2" s="100"/>
    </row>
    <row r="3" spans="1:17" s="21" customFormat="1" ht="15" customHeight="1" thickTop="1" x14ac:dyDescent="0.2">
      <c r="A3" s="1161" t="s">
        <v>3</v>
      </c>
      <c r="B3" s="1169" t="s">
        <v>213</v>
      </c>
      <c r="C3" s="1165" t="s">
        <v>152</v>
      </c>
      <c r="D3" s="1165"/>
      <c r="E3" s="1165"/>
      <c r="F3" s="1165"/>
      <c r="G3" s="1165"/>
      <c r="H3" s="1165"/>
      <c r="I3" s="1165"/>
      <c r="J3" s="1165"/>
      <c r="K3" s="1165"/>
      <c r="L3" s="1165"/>
      <c r="M3" s="1165"/>
      <c r="N3" s="1166"/>
      <c r="O3" s="1161" t="s">
        <v>266</v>
      </c>
    </row>
    <row r="4" spans="1:17" s="21" customFormat="1" ht="15" customHeight="1" x14ac:dyDescent="0.2">
      <c r="A4" s="1162"/>
      <c r="B4" s="1170"/>
      <c r="C4" s="1164" t="s">
        <v>153</v>
      </c>
      <c r="D4" s="1164"/>
      <c r="E4" s="1164" t="s">
        <v>167</v>
      </c>
      <c r="F4" s="1164"/>
      <c r="G4" s="1164" t="s">
        <v>168</v>
      </c>
      <c r="H4" s="1164"/>
      <c r="I4" s="1164" t="s">
        <v>169</v>
      </c>
      <c r="J4" s="1164"/>
      <c r="K4" s="1164" t="s">
        <v>163</v>
      </c>
      <c r="L4" s="1164"/>
      <c r="M4" s="1164" t="s">
        <v>154</v>
      </c>
      <c r="N4" s="1172"/>
      <c r="O4" s="1162"/>
      <c r="Q4" s="868"/>
    </row>
    <row r="5" spans="1:17" s="21" customFormat="1" ht="15" customHeight="1" thickBot="1" x14ac:dyDescent="0.25">
      <c r="A5" s="1115"/>
      <c r="B5" s="1171"/>
      <c r="C5" s="325" t="s">
        <v>155</v>
      </c>
      <c r="D5" s="325" t="s">
        <v>44</v>
      </c>
      <c r="E5" s="311" t="s">
        <v>155</v>
      </c>
      <c r="F5" s="325" t="s">
        <v>44</v>
      </c>
      <c r="G5" s="325" t="s">
        <v>155</v>
      </c>
      <c r="H5" s="325" t="s">
        <v>44</v>
      </c>
      <c r="I5" s="325" t="s">
        <v>155</v>
      </c>
      <c r="J5" s="325" t="s">
        <v>44</v>
      </c>
      <c r="K5" s="325" t="s">
        <v>155</v>
      </c>
      <c r="L5" s="325" t="s">
        <v>44</v>
      </c>
      <c r="M5" s="325" t="s">
        <v>155</v>
      </c>
      <c r="N5" s="326" t="s">
        <v>44</v>
      </c>
      <c r="O5" s="1115"/>
    </row>
    <row r="6" spans="1:17" s="21" customFormat="1" ht="16.5" customHeight="1" thickTop="1" x14ac:dyDescent="0.2">
      <c r="A6" s="318" t="s">
        <v>18</v>
      </c>
      <c r="B6" s="327">
        <v>3773</v>
      </c>
      <c r="C6" s="328">
        <v>1857</v>
      </c>
      <c r="D6" s="321">
        <f t="shared" ref="D6:D13" si="0">C6/B6%</f>
        <v>49.218128809965549</v>
      </c>
      <c r="E6" s="530">
        <v>786</v>
      </c>
      <c r="F6" s="438">
        <f t="shared" ref="F6:F13" si="1">E6/B6%</f>
        <v>20.832228995494305</v>
      </c>
      <c r="G6" s="328">
        <v>457</v>
      </c>
      <c r="H6" s="438">
        <f t="shared" ref="H6:H13" si="2">G6/B6%</f>
        <v>12.112377418499868</v>
      </c>
      <c r="I6" s="328">
        <v>177</v>
      </c>
      <c r="J6" s="438">
        <f t="shared" ref="J6:J13" si="3">I6/B6%</f>
        <v>4.691227140206732</v>
      </c>
      <c r="K6" s="328">
        <v>122</v>
      </c>
      <c r="L6" s="321">
        <f t="shared" ref="L6:L13" si="4">K6/B6%</f>
        <v>3.2335011926848662</v>
      </c>
      <c r="M6" s="328">
        <v>374</v>
      </c>
      <c r="N6" s="323">
        <f t="shared" ref="N6:N13" si="5">M6/B6%</f>
        <v>9.9125364431486886</v>
      </c>
      <c r="O6" s="324">
        <v>5.34</v>
      </c>
      <c r="P6" s="22"/>
      <c r="Q6" s="714"/>
    </row>
    <row r="7" spans="1:17" s="21" customFormat="1" ht="16.5" customHeight="1" x14ac:dyDescent="0.2">
      <c r="A7" s="300" t="s">
        <v>19</v>
      </c>
      <c r="B7" s="327">
        <v>2773</v>
      </c>
      <c r="C7" s="108">
        <v>1188</v>
      </c>
      <c r="D7" s="321">
        <f t="shared" si="0"/>
        <v>42.841687702848901</v>
      </c>
      <c r="E7" s="529">
        <v>634</v>
      </c>
      <c r="F7" s="438">
        <f t="shared" si="1"/>
        <v>22.863324918860439</v>
      </c>
      <c r="G7" s="108">
        <v>416</v>
      </c>
      <c r="H7" s="438">
        <f t="shared" si="2"/>
        <v>15.001803101334295</v>
      </c>
      <c r="I7" s="108">
        <v>147</v>
      </c>
      <c r="J7" s="438">
        <f t="shared" si="3"/>
        <v>5.3011179228272631</v>
      </c>
      <c r="K7" s="108">
        <v>80</v>
      </c>
      <c r="L7" s="321">
        <f t="shared" si="4"/>
        <v>2.8849621348719796</v>
      </c>
      <c r="M7" s="108">
        <v>308</v>
      </c>
      <c r="N7" s="323">
        <f t="shared" si="5"/>
        <v>11.107104219257122</v>
      </c>
      <c r="O7" s="301">
        <v>5.5</v>
      </c>
      <c r="P7" s="22"/>
      <c r="Q7" s="714"/>
    </row>
    <row r="8" spans="1:17" s="21" customFormat="1" ht="16.5" customHeight="1" x14ac:dyDescent="0.2">
      <c r="A8" s="300" t="s">
        <v>20</v>
      </c>
      <c r="B8" s="327">
        <v>2286</v>
      </c>
      <c r="C8" s="108">
        <v>892</v>
      </c>
      <c r="D8" s="321">
        <f t="shared" si="0"/>
        <v>39.020122484689416</v>
      </c>
      <c r="E8" s="529">
        <v>724</v>
      </c>
      <c r="F8" s="438">
        <f t="shared" si="1"/>
        <v>31.671041119860018</v>
      </c>
      <c r="G8" s="108">
        <v>292</v>
      </c>
      <c r="H8" s="438">
        <f t="shared" si="2"/>
        <v>12.773403324584427</v>
      </c>
      <c r="I8" s="108">
        <v>123</v>
      </c>
      <c r="J8" s="438">
        <f t="shared" si="3"/>
        <v>5.3805774278215228</v>
      </c>
      <c r="K8" s="108">
        <v>59</v>
      </c>
      <c r="L8" s="321">
        <f t="shared" si="4"/>
        <v>2.5809273840769906</v>
      </c>
      <c r="M8" s="108">
        <v>196</v>
      </c>
      <c r="N8" s="323">
        <f t="shared" si="5"/>
        <v>8.57392825896763</v>
      </c>
      <c r="O8" s="301">
        <v>4.41</v>
      </c>
      <c r="P8" s="22"/>
      <c r="Q8" s="714"/>
    </row>
    <row r="9" spans="1:17" s="21" customFormat="1" ht="16.5" customHeight="1" x14ac:dyDescent="0.2">
      <c r="A9" s="300" t="s">
        <v>21</v>
      </c>
      <c r="B9" s="327">
        <v>2527</v>
      </c>
      <c r="C9" s="108">
        <v>1031</v>
      </c>
      <c r="D9" s="321">
        <f t="shared" si="0"/>
        <v>40.799366838148003</v>
      </c>
      <c r="E9" s="529">
        <v>734</v>
      </c>
      <c r="F9" s="438">
        <f t="shared" si="1"/>
        <v>29.046299960427383</v>
      </c>
      <c r="G9" s="108">
        <v>362</v>
      </c>
      <c r="H9" s="438">
        <f t="shared" si="2"/>
        <v>14.325286901464187</v>
      </c>
      <c r="I9" s="108">
        <v>136</v>
      </c>
      <c r="J9" s="438">
        <f t="shared" si="3"/>
        <v>5.3818757419865451</v>
      </c>
      <c r="K9" s="108">
        <v>58</v>
      </c>
      <c r="L9" s="321">
        <f t="shared" si="4"/>
        <v>2.295211713494262</v>
      </c>
      <c r="M9" s="108">
        <v>206</v>
      </c>
      <c r="N9" s="323">
        <f t="shared" si="5"/>
        <v>8.1519588444796209</v>
      </c>
      <c r="O9" s="301">
        <v>4.38</v>
      </c>
      <c r="P9" s="22"/>
      <c r="Q9" s="714"/>
    </row>
    <row r="10" spans="1:17" s="21" customFormat="1" ht="16.5" customHeight="1" x14ac:dyDescent="0.2">
      <c r="A10" s="300" t="s">
        <v>22</v>
      </c>
      <c r="B10" s="327">
        <v>2559</v>
      </c>
      <c r="C10" s="108">
        <v>895</v>
      </c>
      <c r="D10" s="321">
        <f t="shared" si="0"/>
        <v>34.974599452911292</v>
      </c>
      <c r="E10" s="529">
        <v>866</v>
      </c>
      <c r="F10" s="438">
        <f t="shared" si="1"/>
        <v>33.841344275107467</v>
      </c>
      <c r="G10" s="108">
        <v>324</v>
      </c>
      <c r="H10" s="438">
        <f t="shared" si="2"/>
        <v>12.661195779601407</v>
      </c>
      <c r="I10" s="108">
        <v>139</v>
      </c>
      <c r="J10" s="438">
        <f t="shared" si="3"/>
        <v>5.4318093005080108</v>
      </c>
      <c r="K10" s="108">
        <v>90</v>
      </c>
      <c r="L10" s="321">
        <f t="shared" si="4"/>
        <v>3.5169988276670576</v>
      </c>
      <c r="M10" s="108">
        <v>245</v>
      </c>
      <c r="N10" s="323">
        <f t="shared" si="5"/>
        <v>9.5740523642047677</v>
      </c>
      <c r="O10" s="301">
        <v>5.09</v>
      </c>
      <c r="P10" s="22"/>
      <c r="Q10" s="714"/>
    </row>
    <row r="11" spans="1:17" s="21" customFormat="1" ht="16.5" customHeight="1" x14ac:dyDescent="0.2">
      <c r="A11" s="300" t="s">
        <v>23</v>
      </c>
      <c r="B11" s="327">
        <v>3787</v>
      </c>
      <c r="C11" s="108">
        <v>1254</v>
      </c>
      <c r="D11" s="321">
        <f t="shared" si="0"/>
        <v>33.113282281489305</v>
      </c>
      <c r="E11" s="529">
        <v>1513</v>
      </c>
      <c r="F11" s="438">
        <f t="shared" si="1"/>
        <v>39.95246897280169</v>
      </c>
      <c r="G11" s="108">
        <v>518</v>
      </c>
      <c r="H11" s="438">
        <f t="shared" si="2"/>
        <v>13.67837338262477</v>
      </c>
      <c r="I11" s="108">
        <v>208</v>
      </c>
      <c r="J11" s="438">
        <f t="shared" si="3"/>
        <v>5.4924742540269342</v>
      </c>
      <c r="K11" s="108">
        <v>80</v>
      </c>
      <c r="L11" s="321">
        <f t="shared" si="4"/>
        <v>2.112490097702667</v>
      </c>
      <c r="M11" s="108">
        <v>214</v>
      </c>
      <c r="N11" s="323">
        <f t="shared" si="5"/>
        <v>5.6509110113546344</v>
      </c>
      <c r="O11" s="301">
        <v>3.42</v>
      </c>
      <c r="P11" s="22"/>
      <c r="Q11" s="714"/>
    </row>
    <row r="12" spans="1:17" s="21" customFormat="1" ht="16.5" customHeight="1" x14ac:dyDescent="0.2">
      <c r="A12" s="300" t="s">
        <v>12</v>
      </c>
      <c r="B12" s="327">
        <v>3789</v>
      </c>
      <c r="C12" s="108">
        <v>1256</v>
      </c>
      <c r="D12" s="321">
        <f t="shared" si="0"/>
        <v>33.148588017946686</v>
      </c>
      <c r="E12" s="529">
        <v>1328</v>
      </c>
      <c r="F12" s="438">
        <f t="shared" si="1"/>
        <v>35.048825547637897</v>
      </c>
      <c r="G12" s="108">
        <v>571</v>
      </c>
      <c r="H12" s="438">
        <f t="shared" si="2"/>
        <v>15.069939297967801</v>
      </c>
      <c r="I12" s="108">
        <v>224</v>
      </c>
      <c r="J12" s="438">
        <f t="shared" si="3"/>
        <v>5.9118500923726574</v>
      </c>
      <c r="K12" s="108">
        <v>115</v>
      </c>
      <c r="L12" s="321">
        <f t="shared" si="4"/>
        <v>3.0351016099234625</v>
      </c>
      <c r="M12" s="108">
        <v>295</v>
      </c>
      <c r="N12" s="323">
        <f t="shared" si="5"/>
        <v>7.7856954341514912</v>
      </c>
      <c r="O12" s="301">
        <v>4.7</v>
      </c>
      <c r="P12" s="22"/>
      <c r="Q12" s="714"/>
    </row>
    <row r="13" spans="1:17" s="21" customFormat="1" ht="16.5" customHeight="1" thickBot="1" x14ac:dyDescent="0.25">
      <c r="A13" s="245" t="s">
        <v>13</v>
      </c>
      <c r="B13" s="327">
        <v>4679</v>
      </c>
      <c r="C13" s="302">
        <v>2007</v>
      </c>
      <c r="D13" s="503">
        <f t="shared" si="0"/>
        <v>42.893780722376576</v>
      </c>
      <c r="E13" s="531">
        <v>1509</v>
      </c>
      <c r="F13" s="526">
        <f t="shared" si="1"/>
        <v>32.250480871981196</v>
      </c>
      <c r="G13" s="302">
        <v>598</v>
      </c>
      <c r="H13" s="526">
        <f t="shared" si="2"/>
        <v>12.780508655695662</v>
      </c>
      <c r="I13" s="302">
        <v>189</v>
      </c>
      <c r="J13" s="526">
        <f t="shared" si="3"/>
        <v>4.0393246420175251</v>
      </c>
      <c r="K13" s="302">
        <v>100</v>
      </c>
      <c r="L13" s="503">
        <f t="shared" si="4"/>
        <v>2.1372088053002778</v>
      </c>
      <c r="M13" s="302">
        <v>276</v>
      </c>
      <c r="N13" s="527">
        <f t="shared" si="5"/>
        <v>5.8986963026287667</v>
      </c>
      <c r="O13" s="303">
        <v>3.63</v>
      </c>
      <c r="P13" s="22"/>
      <c r="Q13" s="714"/>
    </row>
    <row r="14" spans="1:17" s="21" customFormat="1" ht="17.100000000000001" customHeight="1" thickTop="1" thickBot="1" x14ac:dyDescent="0.25">
      <c r="A14" s="304" t="s">
        <v>14</v>
      </c>
      <c r="B14" s="305">
        <f>SUM(B6:B13)</f>
        <v>26173</v>
      </c>
      <c r="C14" s="504">
        <f>SUM(C6:C13)</f>
        <v>10380</v>
      </c>
      <c r="D14" s="306">
        <f>C14/B14%</f>
        <v>39.659190769113202</v>
      </c>
      <c r="E14" s="528">
        <f>SUM(E6:E13)</f>
        <v>8094</v>
      </c>
      <c r="F14" s="564">
        <f>E14/B14%</f>
        <v>30.924999044817177</v>
      </c>
      <c r="G14" s="307">
        <f>SUM(G6:G13)</f>
        <v>3538</v>
      </c>
      <c r="H14" s="564">
        <f>G14/B14%</f>
        <v>13.517747296832614</v>
      </c>
      <c r="I14" s="307">
        <f>SUM(I6:I13)</f>
        <v>1343</v>
      </c>
      <c r="J14" s="564">
        <f>I14/B14%</f>
        <v>5.1312421197417182</v>
      </c>
      <c r="K14" s="307">
        <f>SUM(K6:K13)</f>
        <v>704</v>
      </c>
      <c r="L14" s="306">
        <f>K14/B14%</f>
        <v>2.6897948267298357</v>
      </c>
      <c r="M14" s="307">
        <f>SUM(M6:M13)</f>
        <v>2114</v>
      </c>
      <c r="N14" s="565">
        <f>M14/B14%</f>
        <v>8.0770259427654452</v>
      </c>
      <c r="O14" s="309">
        <v>4.4800000000000004</v>
      </c>
      <c r="P14" s="22"/>
      <c r="Q14" s="714"/>
    </row>
    <row r="15" spans="1:17" s="21" customFormat="1" ht="8.1" customHeight="1" thickTop="1" x14ac:dyDescent="0.2">
      <c r="A15" s="113"/>
      <c r="B15" s="110"/>
      <c r="C15" s="111"/>
      <c r="D15" s="109"/>
      <c r="E15" s="111"/>
      <c r="F15" s="439"/>
      <c r="G15" s="112"/>
      <c r="H15" s="439"/>
      <c r="I15" s="112"/>
      <c r="J15" s="439"/>
      <c r="K15" s="112"/>
      <c r="L15" s="109"/>
      <c r="M15" s="112"/>
      <c r="N15" s="109"/>
      <c r="O15" s="109"/>
      <c r="P15" s="22"/>
    </row>
    <row r="16" spans="1:17" ht="16.5" customHeight="1" x14ac:dyDescent="0.2">
      <c r="A16" s="1168" t="s">
        <v>408</v>
      </c>
      <c r="B16" s="1168"/>
      <c r="C16" s="1168"/>
      <c r="D16" s="1168"/>
      <c r="E16" s="1168"/>
      <c r="F16" s="1168"/>
      <c r="G16" s="1168"/>
      <c r="H16" s="1168"/>
      <c r="I16" s="1168"/>
      <c r="J16" s="1168"/>
      <c r="K16" s="1168"/>
      <c r="L16" s="1168"/>
      <c r="M16" s="1168"/>
      <c r="N16" s="1168"/>
      <c r="O16" s="1168"/>
    </row>
    <row r="17" spans="1:18" s="12" customFormat="1" ht="3.95" customHeight="1" thickBot="1" x14ac:dyDescent="0.25">
      <c r="A17" s="101"/>
      <c r="B17" s="101"/>
      <c r="C17" s="101"/>
      <c r="D17" s="101"/>
      <c r="E17" s="101"/>
      <c r="F17" s="101"/>
      <c r="G17" s="101"/>
      <c r="H17" s="101"/>
      <c r="I17" s="101"/>
      <c r="J17" s="101"/>
      <c r="K17" s="101"/>
      <c r="L17" s="101"/>
      <c r="M17" s="101"/>
      <c r="N17" s="101"/>
      <c r="O17" s="101"/>
    </row>
    <row r="18" spans="1:18" ht="15" customHeight="1" thickTop="1" x14ac:dyDescent="0.2">
      <c r="A18" s="1161" t="s">
        <v>3</v>
      </c>
      <c r="B18" s="1169" t="s">
        <v>213</v>
      </c>
      <c r="C18" s="1165" t="s">
        <v>152</v>
      </c>
      <c r="D18" s="1165"/>
      <c r="E18" s="1165"/>
      <c r="F18" s="1165"/>
      <c r="G18" s="1165"/>
      <c r="H18" s="1165"/>
      <c r="I18" s="1165"/>
      <c r="J18" s="1165"/>
      <c r="K18" s="1165"/>
      <c r="L18" s="1165"/>
      <c r="M18" s="1165"/>
      <c r="N18" s="1166"/>
      <c r="O18" s="1161" t="s">
        <v>266</v>
      </c>
      <c r="R18" s="5"/>
    </row>
    <row r="19" spans="1:18" ht="15" customHeight="1" x14ac:dyDescent="0.2">
      <c r="A19" s="1162"/>
      <c r="B19" s="1170"/>
      <c r="C19" s="1164" t="s">
        <v>64</v>
      </c>
      <c r="D19" s="1164"/>
      <c r="E19" s="1164" t="s">
        <v>159</v>
      </c>
      <c r="F19" s="1164"/>
      <c r="G19" s="1164" t="s">
        <v>160</v>
      </c>
      <c r="H19" s="1164"/>
      <c r="I19" s="1164" t="s">
        <v>161</v>
      </c>
      <c r="J19" s="1164"/>
      <c r="K19" s="1164" t="s">
        <v>162</v>
      </c>
      <c r="L19" s="1164"/>
      <c r="M19" s="1164" t="s">
        <v>170</v>
      </c>
      <c r="N19" s="1172"/>
      <c r="O19" s="1162"/>
    </row>
    <row r="20" spans="1:18" ht="15" customHeight="1" thickBot="1" x14ac:dyDescent="0.25">
      <c r="A20" s="1115"/>
      <c r="B20" s="1171"/>
      <c r="C20" s="325" t="s">
        <v>155</v>
      </c>
      <c r="D20" s="325" t="s">
        <v>44</v>
      </c>
      <c r="E20" s="325" t="s">
        <v>155</v>
      </c>
      <c r="F20" s="325" t="s">
        <v>44</v>
      </c>
      <c r="G20" s="325" t="s">
        <v>155</v>
      </c>
      <c r="H20" s="325" t="s">
        <v>44</v>
      </c>
      <c r="I20" s="325" t="s">
        <v>155</v>
      </c>
      <c r="J20" s="325" t="s">
        <v>44</v>
      </c>
      <c r="K20" s="325" t="s">
        <v>155</v>
      </c>
      <c r="L20" s="325" t="s">
        <v>44</v>
      </c>
      <c r="M20" s="325" t="s">
        <v>155</v>
      </c>
      <c r="N20" s="326" t="s">
        <v>44</v>
      </c>
      <c r="O20" s="1115"/>
    </row>
    <row r="21" spans="1:18" ht="15" customHeight="1" thickTop="1" x14ac:dyDescent="0.2">
      <c r="A21" s="318" t="s">
        <v>18</v>
      </c>
      <c r="B21" s="319">
        <v>1</v>
      </c>
      <c r="C21" s="320">
        <v>0</v>
      </c>
      <c r="D21" s="321" t="s">
        <v>270</v>
      </c>
      <c r="E21" s="320">
        <v>0</v>
      </c>
      <c r="F21" s="321" t="s">
        <v>52</v>
      </c>
      <c r="G21" s="320">
        <v>0</v>
      </c>
      <c r="H21" s="321" t="s">
        <v>52</v>
      </c>
      <c r="I21" s="322">
        <v>0</v>
      </c>
      <c r="J21" s="321" t="s">
        <v>52</v>
      </c>
      <c r="K21" s="322">
        <v>0</v>
      </c>
      <c r="L21" s="321" t="s">
        <v>52</v>
      </c>
      <c r="M21" s="320">
        <v>1</v>
      </c>
      <c r="N21" s="323">
        <f>M21/B21*100</f>
        <v>100</v>
      </c>
      <c r="O21" s="324">
        <v>147.43</v>
      </c>
    </row>
    <row r="22" spans="1:18" ht="15" customHeight="1" x14ac:dyDescent="0.2">
      <c r="A22" s="300" t="s">
        <v>19</v>
      </c>
      <c r="B22" s="319">
        <v>11</v>
      </c>
      <c r="C22" s="296">
        <v>0</v>
      </c>
      <c r="D22" s="321" t="s">
        <v>270</v>
      </c>
      <c r="E22" s="296">
        <v>0</v>
      </c>
      <c r="F22" s="321" t="s">
        <v>52</v>
      </c>
      <c r="G22" s="296">
        <v>2</v>
      </c>
      <c r="H22" s="321">
        <f>G22/B22*100</f>
        <v>18.181818181818183</v>
      </c>
      <c r="I22" s="297">
        <v>0</v>
      </c>
      <c r="J22" s="321" t="s">
        <v>52</v>
      </c>
      <c r="K22" s="297">
        <v>0</v>
      </c>
      <c r="L22" s="321" t="s">
        <v>52</v>
      </c>
      <c r="M22" s="296">
        <v>9</v>
      </c>
      <c r="N22" s="323">
        <f>M22/B22*100</f>
        <v>81.818181818181827</v>
      </c>
      <c r="O22" s="301">
        <v>147.55000000000001</v>
      </c>
    </row>
    <row r="23" spans="1:18" ht="16.5" customHeight="1" x14ac:dyDescent="0.2">
      <c r="A23" s="300" t="s">
        <v>20</v>
      </c>
      <c r="B23" s="319">
        <v>0</v>
      </c>
      <c r="C23" s="298">
        <v>0</v>
      </c>
      <c r="D23" s="321" t="s">
        <v>270</v>
      </c>
      <c r="E23" s="296">
        <v>0</v>
      </c>
      <c r="F23" s="321" t="s">
        <v>52</v>
      </c>
      <c r="G23" s="296">
        <v>0</v>
      </c>
      <c r="H23" s="321" t="s">
        <v>52</v>
      </c>
      <c r="I23" s="107">
        <v>0</v>
      </c>
      <c r="J23" s="321" t="s">
        <v>52</v>
      </c>
      <c r="K23" s="107">
        <v>0</v>
      </c>
      <c r="L23" s="321" t="s">
        <v>52</v>
      </c>
      <c r="M23" s="298">
        <v>0</v>
      </c>
      <c r="N23" s="323" t="s">
        <v>52</v>
      </c>
      <c r="O23" s="301">
        <v>0</v>
      </c>
      <c r="P23" s="505"/>
    </row>
    <row r="24" spans="1:18" ht="16.5" customHeight="1" x14ac:dyDescent="0.2">
      <c r="A24" s="300" t="s">
        <v>21</v>
      </c>
      <c r="B24" s="319">
        <v>0</v>
      </c>
      <c r="C24" s="298">
        <v>0</v>
      </c>
      <c r="D24" s="321" t="s">
        <v>270</v>
      </c>
      <c r="E24" s="296">
        <v>0</v>
      </c>
      <c r="F24" s="321" t="s">
        <v>52</v>
      </c>
      <c r="G24" s="296">
        <v>0</v>
      </c>
      <c r="H24" s="321" t="s">
        <v>52</v>
      </c>
      <c r="I24" s="107">
        <v>0</v>
      </c>
      <c r="J24" s="321" t="s">
        <v>52</v>
      </c>
      <c r="K24" s="107">
        <v>0</v>
      </c>
      <c r="L24" s="321" t="s">
        <v>52</v>
      </c>
      <c r="M24" s="298">
        <v>0</v>
      </c>
      <c r="N24" s="323" t="s">
        <v>52</v>
      </c>
      <c r="O24" s="301">
        <v>0</v>
      </c>
      <c r="P24" s="505"/>
    </row>
    <row r="25" spans="1:18" ht="16.5" customHeight="1" x14ac:dyDescent="0.2">
      <c r="A25" s="300" t="s">
        <v>22</v>
      </c>
      <c r="B25" s="319">
        <v>0</v>
      </c>
      <c r="C25" s="298">
        <v>0</v>
      </c>
      <c r="D25" s="321" t="s">
        <v>270</v>
      </c>
      <c r="E25" s="296">
        <v>0</v>
      </c>
      <c r="F25" s="321" t="s">
        <v>52</v>
      </c>
      <c r="G25" s="296">
        <v>0</v>
      </c>
      <c r="H25" s="321" t="s">
        <v>52</v>
      </c>
      <c r="I25" s="107">
        <v>0</v>
      </c>
      <c r="J25" s="321" t="s">
        <v>52</v>
      </c>
      <c r="K25" s="107">
        <v>0</v>
      </c>
      <c r="L25" s="321" t="s">
        <v>52</v>
      </c>
      <c r="M25" s="298">
        <v>0</v>
      </c>
      <c r="N25" s="323" t="s">
        <v>52</v>
      </c>
      <c r="O25" s="301">
        <v>0</v>
      </c>
      <c r="P25" s="505"/>
    </row>
    <row r="26" spans="1:18" ht="16.5" customHeight="1" x14ac:dyDescent="0.2">
      <c r="A26" s="300" t="s">
        <v>23</v>
      </c>
      <c r="B26" s="319">
        <v>2</v>
      </c>
      <c r="C26" s="298">
        <v>0</v>
      </c>
      <c r="D26" s="321" t="s">
        <v>52</v>
      </c>
      <c r="E26" s="296">
        <v>0</v>
      </c>
      <c r="F26" s="321" t="s">
        <v>52</v>
      </c>
      <c r="G26" s="296">
        <v>0</v>
      </c>
      <c r="H26" s="321" t="s">
        <v>52</v>
      </c>
      <c r="I26" s="107">
        <v>0</v>
      </c>
      <c r="J26" s="321" t="s">
        <v>52</v>
      </c>
      <c r="K26" s="107">
        <v>0</v>
      </c>
      <c r="L26" s="321" t="s">
        <v>52</v>
      </c>
      <c r="M26" s="298">
        <v>2</v>
      </c>
      <c r="N26" s="323">
        <f>M26/B26*100</f>
        <v>100</v>
      </c>
      <c r="O26" s="301">
        <v>138.66999999999999</v>
      </c>
      <c r="P26" s="505"/>
    </row>
    <row r="27" spans="1:18" ht="16.5" customHeight="1" x14ac:dyDescent="0.2">
      <c r="A27" s="300" t="s">
        <v>12</v>
      </c>
      <c r="B27" s="319">
        <v>0</v>
      </c>
      <c r="C27" s="298">
        <v>0</v>
      </c>
      <c r="D27" s="321" t="s">
        <v>52</v>
      </c>
      <c r="E27" s="296">
        <v>0</v>
      </c>
      <c r="F27" s="321" t="s">
        <v>52</v>
      </c>
      <c r="G27" s="296">
        <v>0</v>
      </c>
      <c r="H27" s="321" t="s">
        <v>52</v>
      </c>
      <c r="I27" s="107">
        <v>0</v>
      </c>
      <c r="J27" s="321" t="s">
        <v>52</v>
      </c>
      <c r="K27" s="107">
        <v>0</v>
      </c>
      <c r="L27" s="321" t="s">
        <v>52</v>
      </c>
      <c r="M27" s="298">
        <v>0</v>
      </c>
      <c r="N27" s="527" t="s">
        <v>52</v>
      </c>
      <c r="O27" s="301">
        <v>0</v>
      </c>
      <c r="P27" s="505"/>
    </row>
    <row r="28" spans="1:18" ht="16.5" customHeight="1" thickBot="1" x14ac:dyDescent="0.25">
      <c r="A28" s="245" t="s">
        <v>13</v>
      </c>
      <c r="B28" s="319">
        <v>0</v>
      </c>
      <c r="C28" s="310">
        <v>0</v>
      </c>
      <c r="D28" s="321" t="s">
        <v>52</v>
      </c>
      <c r="E28" s="311">
        <v>0</v>
      </c>
      <c r="F28" s="321" t="s">
        <v>52</v>
      </c>
      <c r="G28" s="311">
        <v>0</v>
      </c>
      <c r="H28" s="321" t="s">
        <v>52</v>
      </c>
      <c r="I28" s="312">
        <v>0</v>
      </c>
      <c r="J28" s="321" t="s">
        <v>52</v>
      </c>
      <c r="K28" s="312">
        <v>0</v>
      </c>
      <c r="L28" s="503" t="s">
        <v>52</v>
      </c>
      <c r="M28" s="310">
        <v>0</v>
      </c>
      <c r="N28" s="637" t="s">
        <v>52</v>
      </c>
      <c r="O28" s="303">
        <v>0</v>
      </c>
      <c r="P28" s="505"/>
    </row>
    <row r="29" spans="1:18" ht="17.100000000000001" customHeight="1" thickTop="1" thickBot="1" x14ac:dyDescent="0.25">
      <c r="A29" s="304" t="s">
        <v>14</v>
      </c>
      <c r="B29" s="313">
        <f>SUM(B21:B28)</f>
        <v>14</v>
      </c>
      <c r="C29" s="314">
        <f>SUM(C21:C28)</f>
        <v>0</v>
      </c>
      <c r="D29" s="306">
        <f>C29/B29%</f>
        <v>0</v>
      </c>
      <c r="E29" s="314">
        <f>SUM(E21:E28)</f>
        <v>0</v>
      </c>
      <c r="F29" s="306" t="s">
        <v>52</v>
      </c>
      <c r="G29" s="314">
        <f>SUM(G21:G28)</f>
        <v>2</v>
      </c>
      <c r="H29" s="306" t="s">
        <v>52</v>
      </c>
      <c r="I29" s="315">
        <f>SUM(I21:I28)</f>
        <v>0</v>
      </c>
      <c r="J29" s="306" t="s">
        <v>52</v>
      </c>
      <c r="K29" s="315">
        <f>SUM(K21:K28)</f>
        <v>0</v>
      </c>
      <c r="L29" s="306" t="s">
        <v>52</v>
      </c>
      <c r="M29" s="314">
        <f>SUM(M21:M28)</f>
        <v>12</v>
      </c>
      <c r="N29" s="565">
        <f>M29/B29%</f>
        <v>85.714285714285708</v>
      </c>
      <c r="O29" s="309">
        <v>146.27000000000001</v>
      </c>
      <c r="P29" s="505"/>
    </row>
    <row r="30" spans="1:18" ht="8.1" customHeight="1" thickTop="1" thickBot="1" x14ac:dyDescent="0.25">
      <c r="A30" s="113"/>
      <c r="B30" s="299"/>
      <c r="C30" s="113"/>
      <c r="D30" s="109"/>
      <c r="E30" s="113"/>
      <c r="F30" s="109"/>
      <c r="G30" s="113"/>
      <c r="H30" s="109"/>
      <c r="I30" s="113"/>
      <c r="J30" s="109"/>
      <c r="K30" s="113"/>
      <c r="L30" s="109"/>
      <c r="M30" s="113"/>
      <c r="N30" s="109"/>
      <c r="O30" s="109"/>
      <c r="P30" s="505"/>
    </row>
    <row r="31" spans="1:18" ht="15" customHeight="1" thickTop="1" x14ac:dyDescent="0.2">
      <c r="A31" s="1161" t="s">
        <v>180</v>
      </c>
      <c r="B31" s="1169" t="s">
        <v>213</v>
      </c>
      <c r="C31" s="1165" t="s">
        <v>152</v>
      </c>
      <c r="D31" s="1165"/>
      <c r="E31" s="1165"/>
      <c r="F31" s="1165"/>
      <c r="G31" s="1165"/>
      <c r="H31" s="1165"/>
      <c r="I31" s="1165"/>
      <c r="J31" s="1165"/>
      <c r="K31" s="1165"/>
      <c r="L31" s="1165"/>
      <c r="M31" s="1165"/>
      <c r="N31" s="1166"/>
      <c r="O31" s="1161" t="s">
        <v>267</v>
      </c>
    </row>
    <row r="32" spans="1:18" ht="15" customHeight="1" x14ac:dyDescent="0.2">
      <c r="A32" s="1162"/>
      <c r="B32" s="1170"/>
      <c r="C32" s="1164" t="s">
        <v>153</v>
      </c>
      <c r="D32" s="1164"/>
      <c r="E32" s="1164" t="s">
        <v>164</v>
      </c>
      <c r="F32" s="1164"/>
      <c r="G32" s="1164" t="s">
        <v>165</v>
      </c>
      <c r="H32" s="1164"/>
      <c r="I32" s="1164" t="s">
        <v>166</v>
      </c>
      <c r="J32" s="1164"/>
      <c r="K32" s="1164" t="s">
        <v>163</v>
      </c>
      <c r="L32" s="1164"/>
      <c r="M32" s="1164" t="s">
        <v>154</v>
      </c>
      <c r="N32" s="1172"/>
      <c r="O32" s="1162"/>
    </row>
    <row r="33" spans="1:18" ht="17.25" customHeight="1" thickBot="1" x14ac:dyDescent="0.25">
      <c r="A33" s="1162"/>
      <c r="B33" s="1173"/>
      <c r="C33" s="311" t="s">
        <v>155</v>
      </c>
      <c r="D33" s="311" t="s">
        <v>44</v>
      </c>
      <c r="E33" s="311" t="s">
        <v>155</v>
      </c>
      <c r="F33" s="311" t="s">
        <v>44</v>
      </c>
      <c r="G33" s="311" t="s">
        <v>155</v>
      </c>
      <c r="H33" s="311" t="s">
        <v>44</v>
      </c>
      <c r="I33" s="311" t="s">
        <v>155</v>
      </c>
      <c r="J33" s="311" t="s">
        <v>44</v>
      </c>
      <c r="K33" s="311" t="s">
        <v>155</v>
      </c>
      <c r="L33" s="311" t="s">
        <v>44</v>
      </c>
      <c r="M33" s="311" t="s">
        <v>155</v>
      </c>
      <c r="N33" s="316" t="s">
        <v>44</v>
      </c>
      <c r="O33" s="1163"/>
    </row>
    <row r="34" spans="1:18" ht="17.100000000000001" customHeight="1" thickTop="1" thickBot="1" x14ac:dyDescent="0.25">
      <c r="A34" s="1115"/>
      <c r="B34" s="317">
        <v>144</v>
      </c>
      <c r="C34" s="307">
        <v>43</v>
      </c>
      <c r="D34" s="306">
        <f>C34/B34%</f>
        <v>29.861111111111111</v>
      </c>
      <c r="E34" s="307">
        <v>43</v>
      </c>
      <c r="F34" s="306">
        <f>E34/B34%</f>
        <v>29.861111111111111</v>
      </c>
      <c r="G34" s="307">
        <v>12</v>
      </c>
      <c r="H34" s="306">
        <f>G34/B34%</f>
        <v>8.3333333333333339</v>
      </c>
      <c r="I34" s="307">
        <v>2</v>
      </c>
      <c r="J34" s="306">
        <f>I34/B34%</f>
        <v>1.3888888888888888</v>
      </c>
      <c r="K34" s="307">
        <v>7</v>
      </c>
      <c r="L34" s="306">
        <f>K34/B34%</f>
        <v>4.8611111111111116</v>
      </c>
      <c r="M34" s="307">
        <v>37</v>
      </c>
      <c r="N34" s="308">
        <f>M34/B34%</f>
        <v>25.694444444444446</v>
      </c>
      <c r="O34" s="309">
        <v>8.93</v>
      </c>
      <c r="P34" s="295"/>
      <c r="Q34" s="5"/>
      <c r="R34" s="5"/>
    </row>
    <row r="35" spans="1:18" ht="13.5" thickTop="1" x14ac:dyDescent="0.2"/>
  </sheetData>
  <mergeCells count="32">
    <mergeCell ref="A31:A34"/>
    <mergeCell ref="B31:B33"/>
    <mergeCell ref="I32:J32"/>
    <mergeCell ref="M19:N19"/>
    <mergeCell ref="K19:L19"/>
    <mergeCell ref="C32:D32"/>
    <mergeCell ref="M32:N32"/>
    <mergeCell ref="A16:O16"/>
    <mergeCell ref="A18:A20"/>
    <mergeCell ref="B3:B5"/>
    <mergeCell ref="C4:D4"/>
    <mergeCell ref="M4:N4"/>
    <mergeCell ref="G4:H4"/>
    <mergeCell ref="B18:B20"/>
    <mergeCell ref="C19:D19"/>
    <mergeCell ref="A1:O1"/>
    <mergeCell ref="I4:J4"/>
    <mergeCell ref="K4:L4"/>
    <mergeCell ref="O3:O5"/>
    <mergeCell ref="A3:A5"/>
    <mergeCell ref="C3:N3"/>
    <mergeCell ref="E4:F4"/>
    <mergeCell ref="O31:O33"/>
    <mergeCell ref="O18:O20"/>
    <mergeCell ref="E19:F19"/>
    <mergeCell ref="G32:H32"/>
    <mergeCell ref="E32:F32"/>
    <mergeCell ref="K32:L32"/>
    <mergeCell ref="I19:J19"/>
    <mergeCell ref="G19:H19"/>
    <mergeCell ref="C31:N31"/>
    <mergeCell ref="C18:N18"/>
  </mergeCells>
  <phoneticPr fontId="0" type="noConversion"/>
  <printOptions horizontalCentered="1"/>
  <pageMargins left="0.78740157480314965" right="0.78740157480314965" top="0.78740157480314965" bottom="0.59055118110236227" header="0.31496062992125984" footer="0.31496062992125984"/>
  <pageSetup paperSize="9" orientation="landscape" r:id="rId1"/>
  <headerFooter alignWithMargins="0"/>
  <ignoredErrors>
    <ignoredError sqref="F14 H14 J14 L14 D14 D29" 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9"/>
  <sheetViews>
    <sheetView topLeftCell="A7" zoomScaleNormal="100" zoomScaleSheetLayoutView="100" workbookViewId="0">
      <selection activeCell="A3" sqref="A3:A4"/>
    </sheetView>
  </sheetViews>
  <sheetFormatPr defaultRowHeight="12.75" x14ac:dyDescent="0.2"/>
  <cols>
    <col min="1" max="1" width="12.7109375" customWidth="1"/>
    <col min="2" max="2" width="9.85546875" customWidth="1"/>
    <col min="3" max="13" width="9.28515625" customWidth="1"/>
  </cols>
  <sheetData>
    <row r="1" spans="1:16" ht="16.5" customHeight="1" x14ac:dyDescent="0.2">
      <c r="A1" s="1024" t="s">
        <v>409</v>
      </c>
      <c r="B1" s="1024"/>
      <c r="C1" s="1024"/>
      <c r="D1" s="1024"/>
      <c r="E1" s="1024"/>
      <c r="F1" s="1024"/>
      <c r="G1" s="1024"/>
      <c r="H1" s="1024"/>
      <c r="I1" s="1024"/>
      <c r="J1" s="1024"/>
      <c r="K1" s="1024"/>
      <c r="L1" s="1024"/>
      <c r="M1" s="1024"/>
    </row>
    <row r="2" spans="1:16" s="1" customFormat="1" ht="3.95" customHeight="1" thickBot="1" x14ac:dyDescent="0.25">
      <c r="A2" s="1059"/>
      <c r="B2" s="1059"/>
      <c r="C2" s="1059"/>
      <c r="D2" s="1059"/>
      <c r="E2" s="1059"/>
      <c r="F2" s="1059"/>
      <c r="G2" s="1059"/>
      <c r="H2" s="1059"/>
      <c r="I2" s="1059"/>
      <c r="J2" s="1059"/>
      <c r="K2" s="1059"/>
      <c r="L2" s="1059"/>
      <c r="M2" s="1059"/>
    </row>
    <row r="3" spans="1:16" s="1" customFormat="1" ht="30" customHeight="1" thickTop="1" x14ac:dyDescent="0.2">
      <c r="A3" s="1014" t="s">
        <v>3</v>
      </c>
      <c r="B3" s="1016" t="s">
        <v>60</v>
      </c>
      <c r="C3" s="1009" t="s">
        <v>61</v>
      </c>
      <c r="D3" s="1009"/>
      <c r="E3" s="1009" t="s">
        <v>62</v>
      </c>
      <c r="F3" s="1009"/>
      <c r="G3" s="1009" t="s">
        <v>63</v>
      </c>
      <c r="H3" s="1009"/>
      <c r="I3" s="1009" t="s">
        <v>64</v>
      </c>
      <c r="J3" s="1009"/>
      <c r="K3" s="1009" t="s">
        <v>65</v>
      </c>
      <c r="L3" s="1009"/>
      <c r="M3" s="1011" t="s">
        <v>66</v>
      </c>
    </row>
    <row r="4" spans="1:16" s="1" customFormat="1" ht="18" customHeight="1" thickBot="1" x14ac:dyDescent="0.25">
      <c r="A4" s="1015"/>
      <c r="B4" s="1017"/>
      <c r="C4" s="273" t="s">
        <v>43</v>
      </c>
      <c r="D4" s="273" t="s">
        <v>44</v>
      </c>
      <c r="E4" s="273" t="s">
        <v>43</v>
      </c>
      <c r="F4" s="273" t="s">
        <v>44</v>
      </c>
      <c r="G4" s="273" t="s">
        <v>43</v>
      </c>
      <c r="H4" s="273" t="s">
        <v>44</v>
      </c>
      <c r="I4" s="273" t="s">
        <v>43</v>
      </c>
      <c r="J4" s="273" t="s">
        <v>44</v>
      </c>
      <c r="K4" s="273" t="s">
        <v>43</v>
      </c>
      <c r="L4" s="273" t="s">
        <v>44</v>
      </c>
      <c r="M4" s="1012"/>
    </row>
    <row r="5" spans="1:16" s="1" customFormat="1" ht="18" customHeight="1" thickTop="1" x14ac:dyDescent="0.2">
      <c r="A5" s="121" t="s">
        <v>18</v>
      </c>
      <c r="B5" s="354">
        <v>300</v>
      </c>
      <c r="C5" s="355">
        <v>210</v>
      </c>
      <c r="D5" s="271">
        <v>70</v>
      </c>
      <c r="E5" s="356">
        <v>55</v>
      </c>
      <c r="F5" s="271">
        <v>18.333333333333332</v>
      </c>
      <c r="G5" s="356">
        <v>27</v>
      </c>
      <c r="H5" s="271">
        <v>9</v>
      </c>
      <c r="I5" s="356">
        <v>8</v>
      </c>
      <c r="J5" s="271">
        <v>2.666666666666667</v>
      </c>
      <c r="K5" s="356">
        <v>0</v>
      </c>
      <c r="L5" s="271">
        <v>0</v>
      </c>
      <c r="M5" s="358">
        <f t="shared" ref="M5:M8" si="0">(C5*60+E5*135+G5*270+I5*540+K5*1080)/B5</f>
        <v>105.45</v>
      </c>
    </row>
    <row r="6" spans="1:16" s="1" customFormat="1" ht="18" customHeight="1" x14ac:dyDescent="0.2">
      <c r="A6" s="122" t="s">
        <v>19</v>
      </c>
      <c r="B6" s="354">
        <v>466</v>
      </c>
      <c r="C6" s="92">
        <v>412</v>
      </c>
      <c r="D6" s="267">
        <v>88.412017167381975</v>
      </c>
      <c r="E6" s="35">
        <v>12</v>
      </c>
      <c r="F6" s="267">
        <v>2.5751072961373391</v>
      </c>
      <c r="G6" s="35">
        <v>30</v>
      </c>
      <c r="H6" s="267">
        <v>6.4377682403433472</v>
      </c>
      <c r="I6" s="35">
        <v>12</v>
      </c>
      <c r="J6" s="267">
        <v>2.5751072961373391</v>
      </c>
      <c r="K6" s="35">
        <v>0</v>
      </c>
      <c r="L6" s="267">
        <v>0</v>
      </c>
      <c r="M6" s="288">
        <f t="shared" si="0"/>
        <v>87.811158798283259</v>
      </c>
    </row>
    <row r="7" spans="1:16" s="1" customFormat="1" ht="18" customHeight="1" x14ac:dyDescent="0.2">
      <c r="A7" s="122" t="s">
        <v>20</v>
      </c>
      <c r="B7" s="354">
        <v>363</v>
      </c>
      <c r="C7" s="92">
        <v>304</v>
      </c>
      <c r="D7" s="267">
        <v>83.746556473829202</v>
      </c>
      <c r="E7" s="35">
        <v>44</v>
      </c>
      <c r="F7" s="267">
        <v>12.121212121212121</v>
      </c>
      <c r="G7" s="35">
        <v>13</v>
      </c>
      <c r="H7" s="267">
        <v>3.5812672176308542</v>
      </c>
      <c r="I7" s="35">
        <v>2</v>
      </c>
      <c r="J7" s="267">
        <v>0.55096418732782371</v>
      </c>
      <c r="K7" s="35">
        <v>0</v>
      </c>
      <c r="L7" s="267">
        <v>0</v>
      </c>
      <c r="M7" s="288">
        <f t="shared" si="0"/>
        <v>79.256198347107443</v>
      </c>
    </row>
    <row r="8" spans="1:16" s="1" customFormat="1" ht="18" customHeight="1" x14ac:dyDescent="0.2">
      <c r="A8" s="122" t="s">
        <v>21</v>
      </c>
      <c r="B8" s="354">
        <v>257</v>
      </c>
      <c r="C8" s="92">
        <v>208</v>
      </c>
      <c r="D8" s="267">
        <v>80.933852140077818</v>
      </c>
      <c r="E8" s="35">
        <v>19</v>
      </c>
      <c r="F8" s="267">
        <v>7.3929961089494167</v>
      </c>
      <c r="G8" s="35">
        <v>21</v>
      </c>
      <c r="H8" s="267">
        <v>8.1712062256809332</v>
      </c>
      <c r="I8" s="35">
        <v>9</v>
      </c>
      <c r="J8" s="267">
        <v>3.5019455252918288</v>
      </c>
      <c r="K8" s="35">
        <v>0</v>
      </c>
      <c r="L8" s="267">
        <v>0</v>
      </c>
      <c r="M8" s="288">
        <f t="shared" si="0"/>
        <v>99.5136186770428</v>
      </c>
    </row>
    <row r="9" spans="1:16" s="1" customFormat="1" ht="18" customHeight="1" x14ac:dyDescent="0.2">
      <c r="A9" s="122" t="s">
        <v>22</v>
      </c>
      <c r="B9" s="354">
        <v>166</v>
      </c>
      <c r="C9" s="92">
        <v>145</v>
      </c>
      <c r="D9" s="267">
        <v>87.349397590361448</v>
      </c>
      <c r="E9" s="35">
        <v>8</v>
      </c>
      <c r="F9" s="267">
        <v>4.8192771084337354</v>
      </c>
      <c r="G9" s="35">
        <v>10</v>
      </c>
      <c r="H9" s="267">
        <v>6.024096385542169</v>
      </c>
      <c r="I9" s="35">
        <v>3</v>
      </c>
      <c r="J9" s="267">
        <v>1.8072289156626504</v>
      </c>
      <c r="K9" s="35">
        <v>0</v>
      </c>
      <c r="L9" s="267">
        <v>0</v>
      </c>
      <c r="M9" s="288">
        <f>(C9*60+E9*135+G9*270+I9*540+K9*1080)/B9</f>
        <v>84.939759036144579</v>
      </c>
    </row>
    <row r="10" spans="1:16" s="1" customFormat="1" ht="18" customHeight="1" x14ac:dyDescent="0.2">
      <c r="A10" s="122" t="s">
        <v>23</v>
      </c>
      <c r="B10" s="354">
        <v>237</v>
      </c>
      <c r="C10" s="92">
        <v>169</v>
      </c>
      <c r="D10" s="267">
        <v>71.308016877637129</v>
      </c>
      <c r="E10" s="35">
        <v>50</v>
      </c>
      <c r="F10" s="267">
        <v>21.09704641350211</v>
      </c>
      <c r="G10" s="35">
        <v>11</v>
      </c>
      <c r="H10" s="267">
        <v>4.6413502109704643</v>
      </c>
      <c r="I10" s="35">
        <v>7</v>
      </c>
      <c r="J10" s="267">
        <v>2.9535864978902953</v>
      </c>
      <c r="K10" s="35">
        <v>0</v>
      </c>
      <c r="L10" s="267">
        <v>0</v>
      </c>
      <c r="M10" s="288">
        <f>(C10*60+E10*135+G10*270+I10*540+K10*1080)/B10</f>
        <v>99.74683544303798</v>
      </c>
    </row>
    <row r="11" spans="1:16" s="1" customFormat="1" ht="18" customHeight="1" x14ac:dyDescent="0.2">
      <c r="A11" s="122" t="s">
        <v>12</v>
      </c>
      <c r="B11" s="354">
        <v>177</v>
      </c>
      <c r="C11" s="92">
        <v>115</v>
      </c>
      <c r="D11" s="267">
        <v>64.971751412429384</v>
      </c>
      <c r="E11" s="35">
        <v>20</v>
      </c>
      <c r="F11" s="267">
        <v>11.299435028248588</v>
      </c>
      <c r="G11" s="35">
        <v>16</v>
      </c>
      <c r="H11" s="267">
        <v>9.0395480225988702</v>
      </c>
      <c r="I11" s="35">
        <v>26</v>
      </c>
      <c r="J11" s="267">
        <v>14.689265536723164</v>
      </c>
      <c r="K11" s="35">
        <v>0</v>
      </c>
      <c r="L11" s="267">
        <v>0</v>
      </c>
      <c r="M11" s="288">
        <f>(C11*60+E11*135+G11*270+I11*540+K11*1080)/B11</f>
        <v>157.96610169491527</v>
      </c>
    </row>
    <row r="12" spans="1:16" s="1" customFormat="1" ht="18" customHeight="1" thickBot="1" x14ac:dyDescent="0.25">
      <c r="A12" s="128" t="s">
        <v>13</v>
      </c>
      <c r="B12" s="354">
        <v>273</v>
      </c>
      <c r="C12" s="353">
        <v>217</v>
      </c>
      <c r="D12" s="279">
        <v>79.487179487179489</v>
      </c>
      <c r="E12" s="254">
        <v>32</v>
      </c>
      <c r="F12" s="279">
        <v>11.721611721611721</v>
      </c>
      <c r="G12" s="254">
        <v>17</v>
      </c>
      <c r="H12" s="279">
        <v>6.2271062271062272</v>
      </c>
      <c r="I12" s="254">
        <v>7</v>
      </c>
      <c r="J12" s="279">
        <v>2.5641025641025639</v>
      </c>
      <c r="K12" s="254">
        <v>0</v>
      </c>
      <c r="L12" s="279">
        <v>0</v>
      </c>
      <c r="M12" s="293">
        <f>(C12*60+E12*135+G12*270+I12*540+K12*1080)/B12</f>
        <v>94.175824175824175</v>
      </c>
    </row>
    <row r="13" spans="1:16" s="1" customFormat="1" ht="20.100000000000001" customHeight="1" thickTop="1" thickBot="1" x14ac:dyDescent="0.25">
      <c r="A13" s="133" t="s">
        <v>14</v>
      </c>
      <c r="B13" s="281">
        <f>SUM(B5:B12)</f>
        <v>2239</v>
      </c>
      <c r="C13" s="281">
        <f>SUM(C5:C12)</f>
        <v>1780</v>
      </c>
      <c r="D13" s="282">
        <f>C13/B13*100</f>
        <v>79.499776686020539</v>
      </c>
      <c r="E13" s="265">
        <f>SUM(E5:E12)</f>
        <v>240</v>
      </c>
      <c r="F13" s="282">
        <f>E13/B13*100</f>
        <v>10.719071013845467</v>
      </c>
      <c r="G13" s="265">
        <f>SUM(G5:G12)</f>
        <v>145</v>
      </c>
      <c r="H13" s="282">
        <f>G13/B13*100</f>
        <v>6.4761054041983028</v>
      </c>
      <c r="I13" s="265">
        <f>SUM(I5:I12)</f>
        <v>74</v>
      </c>
      <c r="J13" s="282">
        <f>I13/B13*100</f>
        <v>3.3050468959356856</v>
      </c>
      <c r="K13" s="265">
        <f>SUM(K5:K12)</f>
        <v>0</v>
      </c>
      <c r="L13" s="282">
        <f>K13/B13*100</f>
        <v>0</v>
      </c>
      <c r="M13" s="283">
        <f>(C13*60+E13*135+G13*270+I13*540+K13*1080)/B13</f>
        <v>97.503349709691832</v>
      </c>
      <c r="O13" s="360"/>
      <c r="P13" s="360"/>
    </row>
    <row r="14" spans="1:16" s="1" customFormat="1" ht="8.1" customHeight="1" thickTop="1" x14ac:dyDescent="0.2">
      <c r="A14" s="7"/>
      <c r="B14" s="8"/>
      <c r="C14" s="8"/>
      <c r="D14" s="50"/>
      <c r="E14" s="8"/>
      <c r="F14" s="50"/>
      <c r="G14" s="8"/>
      <c r="H14" s="50"/>
      <c r="I14" s="8"/>
      <c r="J14" s="50"/>
      <c r="K14" s="8"/>
      <c r="L14" s="50"/>
      <c r="M14" s="8"/>
    </row>
    <row r="15" spans="1:16" s="1" customFormat="1" ht="16.5" customHeight="1" x14ac:dyDescent="0.2">
      <c r="A15" s="1174" t="s">
        <v>410</v>
      </c>
      <c r="B15" s="1174"/>
      <c r="C15" s="1174"/>
      <c r="D15" s="1174"/>
      <c r="E15" s="1174"/>
      <c r="F15" s="1175"/>
      <c r="G15" s="1174"/>
      <c r="H15" s="1175"/>
      <c r="I15" s="1174"/>
      <c r="J15" s="1175"/>
      <c r="K15" s="1174"/>
      <c r="L15" s="1174"/>
      <c r="M15" s="1174"/>
    </row>
    <row r="16" spans="1:16" s="1" customFormat="1" ht="3.95" customHeight="1" thickBot="1" x14ac:dyDescent="0.25">
      <c r="A16" s="1059"/>
      <c r="B16" s="1059"/>
      <c r="C16" s="1059"/>
      <c r="D16" s="1059"/>
      <c r="E16" s="1059"/>
      <c r="F16" s="1059"/>
      <c r="G16" s="1059"/>
      <c r="H16" s="1059"/>
      <c r="I16" s="1059"/>
      <c r="J16" s="1059"/>
      <c r="K16" s="1059"/>
      <c r="L16" s="1059"/>
      <c r="M16" s="1059"/>
    </row>
    <row r="17" spans="1:16" s="1" customFormat="1" ht="30" customHeight="1" thickTop="1" x14ac:dyDescent="0.2">
      <c r="A17" s="1014" t="s">
        <v>3</v>
      </c>
      <c r="B17" s="1016" t="s">
        <v>60</v>
      </c>
      <c r="C17" s="1009" t="s">
        <v>61</v>
      </c>
      <c r="D17" s="1009"/>
      <c r="E17" s="1009" t="s">
        <v>62</v>
      </c>
      <c r="F17" s="1009"/>
      <c r="G17" s="1009" t="s">
        <v>63</v>
      </c>
      <c r="H17" s="1009"/>
      <c r="I17" s="1009" t="s">
        <v>64</v>
      </c>
      <c r="J17" s="1009"/>
      <c r="K17" s="1009" t="s">
        <v>65</v>
      </c>
      <c r="L17" s="1009"/>
      <c r="M17" s="1011" t="s">
        <v>66</v>
      </c>
    </row>
    <row r="18" spans="1:16" s="1" customFormat="1" ht="18" customHeight="1" thickBot="1" x14ac:dyDescent="0.25">
      <c r="A18" s="1015"/>
      <c r="B18" s="1017"/>
      <c r="C18" s="273" t="s">
        <v>43</v>
      </c>
      <c r="D18" s="273" t="s">
        <v>44</v>
      </c>
      <c r="E18" s="273" t="s">
        <v>43</v>
      </c>
      <c r="F18" s="273" t="s">
        <v>44</v>
      </c>
      <c r="G18" s="273" t="s">
        <v>43</v>
      </c>
      <c r="H18" s="273" t="s">
        <v>44</v>
      </c>
      <c r="I18" s="273" t="s">
        <v>43</v>
      </c>
      <c r="J18" s="273" t="s">
        <v>44</v>
      </c>
      <c r="K18" s="273" t="s">
        <v>43</v>
      </c>
      <c r="L18" s="273" t="s">
        <v>44</v>
      </c>
      <c r="M18" s="1012"/>
    </row>
    <row r="19" spans="1:16" s="1" customFormat="1" ht="18" customHeight="1" thickTop="1" x14ac:dyDescent="0.2">
      <c r="A19" s="121" t="s">
        <v>18</v>
      </c>
      <c r="B19" s="275">
        <v>1</v>
      </c>
      <c r="C19" s="270">
        <v>0</v>
      </c>
      <c r="D19" s="279" t="s">
        <v>52</v>
      </c>
      <c r="E19" s="270">
        <v>0</v>
      </c>
      <c r="F19" s="271" t="s">
        <v>52</v>
      </c>
      <c r="G19" s="270">
        <v>0</v>
      </c>
      <c r="H19" s="271" t="s">
        <v>52</v>
      </c>
      <c r="I19" s="270">
        <v>1</v>
      </c>
      <c r="J19" s="271" t="s">
        <v>270</v>
      </c>
      <c r="K19" s="270">
        <v>0</v>
      </c>
      <c r="L19" s="267" t="s">
        <v>270</v>
      </c>
      <c r="M19" s="358">
        <f>(C19*60+E19*135+G19*270+I19*540+K19*1080)/B19</f>
        <v>540</v>
      </c>
    </row>
    <row r="20" spans="1:16" s="1" customFormat="1" ht="18" customHeight="1" x14ac:dyDescent="0.2">
      <c r="A20" s="122" t="s">
        <v>19</v>
      </c>
      <c r="B20" s="275">
        <v>2</v>
      </c>
      <c r="C20" s="351">
        <v>0</v>
      </c>
      <c r="D20" s="279" t="s">
        <v>52</v>
      </c>
      <c r="E20" s="35">
        <v>0</v>
      </c>
      <c r="F20" s="271" t="s">
        <v>52</v>
      </c>
      <c r="G20" s="35">
        <v>2</v>
      </c>
      <c r="H20" s="271" t="s">
        <v>52</v>
      </c>
      <c r="I20" s="351">
        <v>0</v>
      </c>
      <c r="J20" s="271" t="s">
        <v>52</v>
      </c>
      <c r="K20" s="35">
        <v>0</v>
      </c>
      <c r="L20" s="267" t="s">
        <v>52</v>
      </c>
      <c r="M20" s="358">
        <f>(C20*60+E20*135+G20*270+I20*540+K20*1080)/B20</f>
        <v>270</v>
      </c>
    </row>
    <row r="21" spans="1:16" s="1" customFormat="1" ht="18" customHeight="1" x14ac:dyDescent="0.2">
      <c r="A21" s="122" t="s">
        <v>20</v>
      </c>
      <c r="B21" s="275">
        <v>0</v>
      </c>
      <c r="C21" s="351">
        <v>0</v>
      </c>
      <c r="D21" s="279" t="s">
        <v>52</v>
      </c>
      <c r="E21" s="35">
        <v>0</v>
      </c>
      <c r="F21" s="271" t="s">
        <v>52</v>
      </c>
      <c r="G21" s="35">
        <v>0</v>
      </c>
      <c r="H21" s="271" t="s">
        <v>52</v>
      </c>
      <c r="I21" s="351">
        <v>0</v>
      </c>
      <c r="J21" s="271" t="s">
        <v>52</v>
      </c>
      <c r="K21" s="35">
        <v>0</v>
      </c>
      <c r="L21" s="267" t="s">
        <v>52</v>
      </c>
      <c r="M21" s="358" t="s">
        <v>52</v>
      </c>
    </row>
    <row r="22" spans="1:16" s="1" customFormat="1" ht="18" customHeight="1" x14ac:dyDescent="0.2">
      <c r="A22" s="122" t="s">
        <v>21</v>
      </c>
      <c r="B22" s="275">
        <v>0</v>
      </c>
      <c r="C22" s="351">
        <v>0</v>
      </c>
      <c r="D22" s="279" t="s">
        <v>52</v>
      </c>
      <c r="E22" s="351">
        <v>0</v>
      </c>
      <c r="F22" s="271" t="s">
        <v>52</v>
      </c>
      <c r="G22" s="351">
        <v>0</v>
      </c>
      <c r="H22" s="271" t="s">
        <v>52</v>
      </c>
      <c r="I22" s="35">
        <v>0</v>
      </c>
      <c r="J22" s="271" t="s">
        <v>270</v>
      </c>
      <c r="K22" s="35">
        <v>0</v>
      </c>
      <c r="L22" s="267" t="s">
        <v>52</v>
      </c>
      <c r="M22" s="358" t="s">
        <v>52</v>
      </c>
    </row>
    <row r="23" spans="1:16" s="1" customFormat="1" ht="18" customHeight="1" x14ac:dyDescent="0.2">
      <c r="A23" s="122" t="s">
        <v>22</v>
      </c>
      <c r="B23" s="275">
        <v>0</v>
      </c>
      <c r="C23" s="351">
        <v>0</v>
      </c>
      <c r="D23" s="279" t="s">
        <v>52</v>
      </c>
      <c r="E23" s="35">
        <v>0</v>
      </c>
      <c r="F23" s="271" t="s">
        <v>52</v>
      </c>
      <c r="G23" s="35">
        <v>0</v>
      </c>
      <c r="H23" s="271" t="s">
        <v>52</v>
      </c>
      <c r="I23" s="35">
        <v>0</v>
      </c>
      <c r="J23" s="271" t="s">
        <v>52</v>
      </c>
      <c r="K23" s="35">
        <v>0</v>
      </c>
      <c r="L23" s="267" t="s">
        <v>52</v>
      </c>
      <c r="M23" s="358" t="s">
        <v>52</v>
      </c>
    </row>
    <row r="24" spans="1:16" s="1" customFormat="1" ht="18" customHeight="1" x14ac:dyDescent="0.2">
      <c r="A24" s="122" t="s">
        <v>23</v>
      </c>
      <c r="B24" s="275">
        <v>1</v>
      </c>
      <c r="C24" s="35">
        <v>1</v>
      </c>
      <c r="D24" s="279" t="s">
        <v>52</v>
      </c>
      <c r="E24" s="35">
        <v>0</v>
      </c>
      <c r="F24" s="271" t="s">
        <v>52</v>
      </c>
      <c r="G24" s="35">
        <v>0</v>
      </c>
      <c r="H24" s="271" t="s">
        <v>52</v>
      </c>
      <c r="I24" s="35">
        <v>0</v>
      </c>
      <c r="J24" s="271" t="s">
        <v>52</v>
      </c>
      <c r="K24" s="35">
        <v>0</v>
      </c>
      <c r="L24" s="267" t="s">
        <v>52</v>
      </c>
      <c r="M24" s="288">
        <f>(C24*60+E24*135+G24*270+I24*540+K24*1080)/B24</f>
        <v>60</v>
      </c>
    </row>
    <row r="25" spans="1:16" s="1" customFormat="1" ht="18" customHeight="1" x14ac:dyDescent="0.2">
      <c r="A25" s="122" t="s">
        <v>12</v>
      </c>
      <c r="B25" s="275">
        <v>0</v>
      </c>
      <c r="C25" s="351">
        <v>0</v>
      </c>
      <c r="D25" s="279" t="s">
        <v>52</v>
      </c>
      <c r="E25" s="351">
        <v>0</v>
      </c>
      <c r="F25" s="271" t="s">
        <v>52</v>
      </c>
      <c r="G25" s="351">
        <v>0</v>
      </c>
      <c r="H25" s="271" t="s">
        <v>52</v>
      </c>
      <c r="I25" s="351">
        <v>0</v>
      </c>
      <c r="J25" s="271" t="s">
        <v>52</v>
      </c>
      <c r="K25" s="35">
        <v>0</v>
      </c>
      <c r="L25" s="267" t="s">
        <v>52</v>
      </c>
      <c r="M25" s="288" t="s">
        <v>52</v>
      </c>
    </row>
    <row r="26" spans="1:16" s="1" customFormat="1" ht="18" customHeight="1" x14ac:dyDescent="0.2">
      <c r="A26" s="122" t="s">
        <v>13</v>
      </c>
      <c r="B26" s="275">
        <v>0</v>
      </c>
      <c r="C26" s="35">
        <v>0</v>
      </c>
      <c r="D26" s="279" t="s">
        <v>52</v>
      </c>
      <c r="E26" s="351">
        <v>0</v>
      </c>
      <c r="F26" s="271" t="s">
        <v>52</v>
      </c>
      <c r="G26" s="351">
        <v>0</v>
      </c>
      <c r="H26" s="271" t="s">
        <v>52</v>
      </c>
      <c r="I26" s="351">
        <v>0</v>
      </c>
      <c r="J26" s="271" t="s">
        <v>52</v>
      </c>
      <c r="K26" s="351">
        <v>0</v>
      </c>
      <c r="L26" s="267" t="s">
        <v>52</v>
      </c>
      <c r="M26" s="288" t="s">
        <v>52</v>
      </c>
    </row>
    <row r="27" spans="1:16" s="1" customFormat="1" ht="18" customHeight="1" thickBot="1" x14ac:dyDescent="0.25">
      <c r="A27" s="128" t="s">
        <v>181</v>
      </c>
      <c r="B27" s="275">
        <v>15</v>
      </c>
      <c r="C27" s="254">
        <v>8</v>
      </c>
      <c r="D27" s="279">
        <v>53.333333333333336</v>
      </c>
      <c r="E27" s="352">
        <v>0</v>
      </c>
      <c r="F27" s="271">
        <v>0</v>
      </c>
      <c r="G27" s="352">
        <v>4</v>
      </c>
      <c r="H27" s="279">
        <v>26.666666666666668</v>
      </c>
      <c r="I27" s="352">
        <v>3</v>
      </c>
      <c r="J27" s="271" t="s">
        <v>270</v>
      </c>
      <c r="K27" s="352">
        <v>0</v>
      </c>
      <c r="L27" s="267">
        <v>0</v>
      </c>
      <c r="M27" s="288">
        <f>(C27*60+E27*135+G27*270+I27*540+K27*1080)/B27</f>
        <v>212</v>
      </c>
    </row>
    <row r="28" spans="1:16" s="1" customFormat="1" ht="20.100000000000001" customHeight="1" thickTop="1" thickBot="1" x14ac:dyDescent="0.25">
      <c r="A28" s="133" t="s">
        <v>14</v>
      </c>
      <c r="B28" s="357">
        <f>SUM(B19:B27)</f>
        <v>19</v>
      </c>
      <c r="C28" s="357">
        <f>SUM(C19:C27)</f>
        <v>9</v>
      </c>
      <c r="D28" s="282">
        <f>C28/B28*100</f>
        <v>47.368421052631575</v>
      </c>
      <c r="E28" s="265">
        <f>SUM(E19:E27)</f>
        <v>0</v>
      </c>
      <c r="F28" s="282">
        <f>E28/B28*100</f>
        <v>0</v>
      </c>
      <c r="G28" s="265">
        <f>SUM(G19:G27)</f>
        <v>6</v>
      </c>
      <c r="H28" s="282">
        <f>G28/B28*100</f>
        <v>31.578947368421051</v>
      </c>
      <c r="I28" s="265">
        <f>SUM(I19:I27)</f>
        <v>4</v>
      </c>
      <c r="J28" s="282">
        <f>I28/B28*100</f>
        <v>21.052631578947366</v>
      </c>
      <c r="K28" s="265">
        <f>SUM(K19:K27)</f>
        <v>0</v>
      </c>
      <c r="L28" s="282">
        <f>K28/B28*100</f>
        <v>0</v>
      </c>
      <c r="M28" s="283">
        <f>(C28*60+E28*135+G28*270+I28*540+K28*1080)/B28</f>
        <v>227.36842105263159</v>
      </c>
      <c r="N28" s="70"/>
      <c r="O28" s="30"/>
      <c r="P28" s="30"/>
    </row>
    <row r="29" spans="1:16" ht="13.5" thickTop="1" x14ac:dyDescent="0.2">
      <c r="B29" s="2"/>
      <c r="D29" s="2"/>
      <c r="F29" s="2"/>
      <c r="H29" s="2"/>
      <c r="J29" s="2"/>
      <c r="M29" s="2"/>
      <c r="N29" s="2"/>
    </row>
  </sheetData>
  <mergeCells count="20">
    <mergeCell ref="A1:M1"/>
    <mergeCell ref="C3:D3"/>
    <mergeCell ref="E3:F3"/>
    <mergeCell ref="A3:A4"/>
    <mergeCell ref="G3:H3"/>
    <mergeCell ref="B3:B4"/>
    <mergeCell ref="K3:L3"/>
    <mergeCell ref="I3:J3"/>
    <mergeCell ref="A2:M2"/>
    <mergeCell ref="M3:M4"/>
    <mergeCell ref="A17:A18"/>
    <mergeCell ref="A16:M16"/>
    <mergeCell ref="I17:J17"/>
    <mergeCell ref="A15:M15"/>
    <mergeCell ref="B17:B18"/>
    <mergeCell ref="M17:M18"/>
    <mergeCell ref="K17:L17"/>
    <mergeCell ref="E17:F17"/>
    <mergeCell ref="G17:H17"/>
    <mergeCell ref="C17:D17"/>
  </mergeCells>
  <phoneticPr fontId="7" type="noConversion"/>
  <printOptions horizontalCentered="1"/>
  <pageMargins left="0.78740157480314965" right="0.78740157480314965"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zoomScaleNormal="100" workbookViewId="0">
      <selection activeCell="M26" sqref="M26"/>
    </sheetView>
  </sheetViews>
  <sheetFormatPr defaultColWidth="9.140625" defaultRowHeight="12.75" x14ac:dyDescent="0.2"/>
  <cols>
    <col min="1" max="1" width="12.7109375" style="548" customWidth="1"/>
    <col min="2" max="2" width="9.28515625" style="548" customWidth="1"/>
    <col min="3" max="14" width="8.28515625" style="548" customWidth="1"/>
    <col min="15" max="16384" width="9.140625" style="548"/>
  </cols>
  <sheetData>
    <row r="1" spans="1:14" ht="15.95" customHeight="1" x14ac:dyDescent="0.2">
      <c r="A1" s="998" t="s">
        <v>0</v>
      </c>
      <c r="B1" s="998"/>
      <c r="C1" s="998"/>
      <c r="D1" s="998"/>
      <c r="E1" s="998"/>
      <c r="F1" s="998"/>
      <c r="G1" s="998"/>
      <c r="H1" s="998"/>
      <c r="I1" s="998"/>
      <c r="J1" s="998"/>
      <c r="K1" s="998"/>
      <c r="L1" s="998"/>
      <c r="M1" s="998"/>
      <c r="N1" s="998"/>
    </row>
    <row r="2" spans="1:14" ht="15.95" customHeight="1" x14ac:dyDescent="0.2">
      <c r="A2" s="998" t="s">
        <v>1</v>
      </c>
      <c r="B2" s="998"/>
      <c r="C2" s="998"/>
      <c r="D2" s="998"/>
      <c r="E2" s="998"/>
      <c r="F2" s="998"/>
      <c r="G2" s="998"/>
      <c r="H2" s="998"/>
      <c r="I2" s="998"/>
      <c r="J2" s="998"/>
      <c r="K2" s="998"/>
      <c r="L2" s="998"/>
      <c r="M2" s="998"/>
      <c r="N2" s="998"/>
    </row>
    <row r="3" spans="1:14" ht="15.95" customHeight="1" thickBot="1" x14ac:dyDescent="0.25">
      <c r="A3" s="999"/>
      <c r="B3" s="999"/>
      <c r="C3" s="999"/>
      <c r="D3" s="999"/>
      <c r="E3" s="999"/>
      <c r="F3" s="999"/>
      <c r="G3" s="999"/>
      <c r="H3" s="999"/>
      <c r="I3" s="999"/>
      <c r="J3" s="999"/>
      <c r="K3" s="999"/>
      <c r="L3" s="999"/>
      <c r="M3" s="999"/>
      <c r="N3" s="999"/>
    </row>
    <row r="4" spans="1:14" ht="15.95" customHeight="1" thickTop="1" x14ac:dyDescent="0.2">
      <c r="A4" s="996" t="s">
        <v>3</v>
      </c>
      <c r="B4" s="1000" t="s">
        <v>4</v>
      </c>
      <c r="C4" s="1003" t="s">
        <v>5</v>
      </c>
      <c r="D4" s="1003"/>
      <c r="E4" s="1003"/>
      <c r="F4" s="1003"/>
      <c r="G4" s="1003"/>
      <c r="H4" s="1003"/>
      <c r="I4" s="1003"/>
      <c r="J4" s="1003"/>
      <c r="K4" s="1003"/>
      <c r="L4" s="1003"/>
      <c r="M4" s="1003"/>
      <c r="N4" s="1004"/>
    </row>
    <row r="5" spans="1:14" ht="15.95" customHeight="1" x14ac:dyDescent="0.2">
      <c r="A5" s="994"/>
      <c r="B5" s="1001"/>
      <c r="C5" s="992" t="s">
        <v>6</v>
      </c>
      <c r="D5" s="992"/>
      <c r="E5" s="992"/>
      <c r="F5" s="992"/>
      <c r="G5" s="992"/>
      <c r="H5" s="992"/>
      <c r="I5" s="992" t="s">
        <v>7</v>
      </c>
      <c r="J5" s="992"/>
      <c r="K5" s="992"/>
      <c r="L5" s="992"/>
      <c r="M5" s="992"/>
      <c r="N5" s="1005"/>
    </row>
    <row r="6" spans="1:14" ht="15.95" customHeight="1" x14ac:dyDescent="0.2">
      <c r="A6" s="994"/>
      <c r="B6" s="1001"/>
      <c r="C6" s="992" t="s">
        <v>8</v>
      </c>
      <c r="D6" s="992"/>
      <c r="E6" s="992" t="s">
        <v>186</v>
      </c>
      <c r="F6" s="992"/>
      <c r="G6" s="992" t="s">
        <v>9</v>
      </c>
      <c r="H6" s="992"/>
      <c r="I6" s="992" t="s">
        <v>8</v>
      </c>
      <c r="J6" s="992"/>
      <c r="K6" s="992" t="s">
        <v>186</v>
      </c>
      <c r="L6" s="992"/>
      <c r="M6" s="992" t="s">
        <v>9</v>
      </c>
      <c r="N6" s="1005"/>
    </row>
    <row r="7" spans="1:14" ht="15.95" customHeight="1" thickBot="1" x14ac:dyDescent="0.25">
      <c r="A7" s="997"/>
      <c r="B7" s="1002"/>
      <c r="C7" s="550" t="s">
        <v>10</v>
      </c>
      <c r="D7" s="550" t="s">
        <v>11</v>
      </c>
      <c r="E7" s="550" t="s">
        <v>10</v>
      </c>
      <c r="F7" s="550" t="s">
        <v>11</v>
      </c>
      <c r="G7" s="550" t="s">
        <v>10</v>
      </c>
      <c r="H7" s="550" t="s">
        <v>11</v>
      </c>
      <c r="I7" s="550" t="s">
        <v>10</v>
      </c>
      <c r="J7" s="550" t="s">
        <v>11</v>
      </c>
      <c r="K7" s="550" t="s">
        <v>10</v>
      </c>
      <c r="L7" s="550" t="s">
        <v>11</v>
      </c>
      <c r="M7" s="550" t="s">
        <v>10</v>
      </c>
      <c r="N7" s="551" t="s">
        <v>11</v>
      </c>
    </row>
    <row r="8" spans="1:14" ht="15.95" customHeight="1" thickTop="1" x14ac:dyDescent="0.2">
      <c r="A8" s="993" t="s">
        <v>21</v>
      </c>
      <c r="B8" s="638">
        <v>2013</v>
      </c>
      <c r="C8" s="639">
        <v>0</v>
      </c>
      <c r="D8" s="639">
        <v>0</v>
      </c>
      <c r="E8" s="639">
        <v>4</v>
      </c>
      <c r="F8" s="639">
        <v>28</v>
      </c>
      <c r="G8" s="639">
        <v>10</v>
      </c>
      <c r="H8" s="639">
        <v>40</v>
      </c>
      <c r="I8" s="639">
        <v>320</v>
      </c>
      <c r="J8" s="639">
        <v>396</v>
      </c>
      <c r="K8" s="639">
        <v>332</v>
      </c>
      <c r="L8" s="639">
        <v>412</v>
      </c>
      <c r="M8" s="639">
        <v>39</v>
      </c>
      <c r="N8" s="640">
        <v>52</v>
      </c>
    </row>
    <row r="9" spans="1:14" ht="15.95" customHeight="1" x14ac:dyDescent="0.2">
      <c r="A9" s="994"/>
      <c r="B9" s="638">
        <v>2014</v>
      </c>
      <c r="C9" s="639">
        <v>0</v>
      </c>
      <c r="D9" s="639">
        <v>0</v>
      </c>
      <c r="E9" s="639">
        <v>5</v>
      </c>
      <c r="F9" s="639">
        <v>16</v>
      </c>
      <c r="G9" s="639">
        <v>6</v>
      </c>
      <c r="H9" s="639">
        <v>24</v>
      </c>
      <c r="I9" s="639">
        <v>354</v>
      </c>
      <c r="J9" s="639">
        <v>428</v>
      </c>
      <c r="K9" s="639">
        <v>340</v>
      </c>
      <c r="L9" s="639">
        <v>411</v>
      </c>
      <c r="M9" s="639">
        <v>53</v>
      </c>
      <c r="N9" s="640">
        <v>69</v>
      </c>
    </row>
    <row r="10" spans="1:14" ht="15.95" customHeight="1" x14ac:dyDescent="0.2">
      <c r="A10" s="994"/>
      <c r="B10" s="638">
        <v>2015</v>
      </c>
      <c r="C10" s="639">
        <v>0</v>
      </c>
      <c r="D10" s="639">
        <v>0</v>
      </c>
      <c r="E10" s="639">
        <v>3</v>
      </c>
      <c r="F10" s="639">
        <v>13</v>
      </c>
      <c r="G10" s="639">
        <v>2</v>
      </c>
      <c r="H10" s="639">
        <v>11</v>
      </c>
      <c r="I10" s="639">
        <v>292</v>
      </c>
      <c r="J10" s="639">
        <v>292</v>
      </c>
      <c r="K10" s="639">
        <v>312</v>
      </c>
      <c r="L10" s="639">
        <v>347</v>
      </c>
      <c r="M10" s="639">
        <v>33</v>
      </c>
      <c r="N10" s="640">
        <v>33</v>
      </c>
    </row>
    <row r="11" spans="1:14" ht="15.95" customHeight="1" x14ac:dyDescent="0.2">
      <c r="A11" s="994"/>
      <c r="B11" s="638">
        <v>2016</v>
      </c>
      <c r="C11" s="639">
        <v>0</v>
      </c>
      <c r="D11" s="639">
        <v>0</v>
      </c>
      <c r="E11" s="639">
        <v>2</v>
      </c>
      <c r="F11" s="639">
        <v>10</v>
      </c>
      <c r="G11" s="639">
        <v>0</v>
      </c>
      <c r="H11" s="639">
        <v>0</v>
      </c>
      <c r="I11" s="639">
        <v>277</v>
      </c>
      <c r="J11" s="639">
        <v>307</v>
      </c>
      <c r="K11" s="639">
        <v>282</v>
      </c>
      <c r="L11" s="639">
        <v>316</v>
      </c>
      <c r="M11" s="639">
        <v>28</v>
      </c>
      <c r="N11" s="640">
        <v>35</v>
      </c>
    </row>
    <row r="12" spans="1:14" ht="15.95" customHeight="1" x14ac:dyDescent="0.2">
      <c r="A12" s="994"/>
      <c r="B12" s="638">
        <v>2017</v>
      </c>
      <c r="C12" s="639">
        <v>0</v>
      </c>
      <c r="D12" s="639">
        <v>0</v>
      </c>
      <c r="E12" s="639">
        <v>0</v>
      </c>
      <c r="F12" s="639">
        <v>0</v>
      </c>
      <c r="G12" s="639">
        <v>0</v>
      </c>
      <c r="H12" s="639">
        <v>0</v>
      </c>
      <c r="I12" s="639">
        <v>285</v>
      </c>
      <c r="J12" s="639">
        <v>319</v>
      </c>
      <c r="K12" s="639">
        <v>275</v>
      </c>
      <c r="L12" s="639">
        <v>313</v>
      </c>
      <c r="M12" s="639">
        <v>38</v>
      </c>
      <c r="N12" s="640">
        <v>41</v>
      </c>
    </row>
    <row r="13" spans="1:14" ht="15.95" customHeight="1" x14ac:dyDescent="0.2">
      <c r="A13" s="994" t="s">
        <v>22</v>
      </c>
      <c r="B13" s="638">
        <v>2013</v>
      </c>
      <c r="C13" s="639">
        <v>0</v>
      </c>
      <c r="D13" s="639">
        <v>0</v>
      </c>
      <c r="E13" s="639">
        <v>6</v>
      </c>
      <c r="F13" s="639">
        <v>8</v>
      </c>
      <c r="G13" s="639">
        <v>6</v>
      </c>
      <c r="H13" s="639">
        <v>26</v>
      </c>
      <c r="I13" s="639">
        <v>405</v>
      </c>
      <c r="J13" s="639">
        <v>454</v>
      </c>
      <c r="K13" s="639">
        <v>417</v>
      </c>
      <c r="L13" s="639">
        <v>463</v>
      </c>
      <c r="M13" s="639">
        <v>41</v>
      </c>
      <c r="N13" s="640">
        <v>47</v>
      </c>
    </row>
    <row r="14" spans="1:14" ht="15.95" customHeight="1" x14ac:dyDescent="0.2">
      <c r="A14" s="994"/>
      <c r="B14" s="638">
        <v>2014</v>
      </c>
      <c r="C14" s="639">
        <v>0</v>
      </c>
      <c r="D14" s="639">
        <v>0</v>
      </c>
      <c r="E14" s="639">
        <v>1</v>
      </c>
      <c r="F14" s="639">
        <v>4</v>
      </c>
      <c r="G14" s="639">
        <v>5</v>
      </c>
      <c r="H14" s="639">
        <v>22</v>
      </c>
      <c r="I14" s="639">
        <v>362</v>
      </c>
      <c r="J14" s="639">
        <v>413</v>
      </c>
      <c r="K14" s="639">
        <v>362</v>
      </c>
      <c r="L14" s="639">
        <v>411</v>
      </c>
      <c r="M14" s="639">
        <v>41</v>
      </c>
      <c r="N14" s="640">
        <v>49</v>
      </c>
    </row>
    <row r="15" spans="1:14" ht="15.95" customHeight="1" x14ac:dyDescent="0.2">
      <c r="A15" s="994"/>
      <c r="B15" s="638">
        <v>2015</v>
      </c>
      <c r="C15" s="639">
        <v>0</v>
      </c>
      <c r="D15" s="639">
        <v>0</v>
      </c>
      <c r="E15" s="639">
        <v>2</v>
      </c>
      <c r="F15" s="639">
        <v>13</v>
      </c>
      <c r="G15" s="639">
        <v>3</v>
      </c>
      <c r="H15" s="639">
        <v>9</v>
      </c>
      <c r="I15" s="639">
        <v>397</v>
      </c>
      <c r="J15" s="639">
        <v>432</v>
      </c>
      <c r="K15" s="639">
        <v>394</v>
      </c>
      <c r="L15" s="639">
        <v>432</v>
      </c>
      <c r="M15" s="639">
        <v>44</v>
      </c>
      <c r="N15" s="640">
        <v>49</v>
      </c>
    </row>
    <row r="16" spans="1:14" ht="15.95" customHeight="1" x14ac:dyDescent="0.2">
      <c r="A16" s="994"/>
      <c r="B16" s="638">
        <v>2016</v>
      </c>
      <c r="C16" s="639">
        <v>0</v>
      </c>
      <c r="D16" s="639">
        <v>0</v>
      </c>
      <c r="E16" s="639">
        <v>1</v>
      </c>
      <c r="F16" s="639">
        <v>1</v>
      </c>
      <c r="G16" s="639">
        <v>2</v>
      </c>
      <c r="H16" s="639">
        <v>8</v>
      </c>
      <c r="I16" s="639">
        <v>326</v>
      </c>
      <c r="J16" s="639">
        <v>370</v>
      </c>
      <c r="K16" s="639">
        <v>306</v>
      </c>
      <c r="L16" s="639">
        <v>343</v>
      </c>
      <c r="M16" s="639">
        <v>64</v>
      </c>
      <c r="N16" s="640">
        <v>76</v>
      </c>
    </row>
    <row r="17" spans="1:14" ht="15.95" customHeight="1" x14ac:dyDescent="0.2">
      <c r="A17" s="994"/>
      <c r="B17" s="638">
        <v>2017</v>
      </c>
      <c r="C17" s="639">
        <v>0</v>
      </c>
      <c r="D17" s="639">
        <v>0</v>
      </c>
      <c r="E17" s="639">
        <v>0</v>
      </c>
      <c r="F17" s="639">
        <v>0</v>
      </c>
      <c r="G17" s="639">
        <v>2</v>
      </c>
      <c r="H17" s="639">
        <v>8</v>
      </c>
      <c r="I17" s="639">
        <v>324</v>
      </c>
      <c r="J17" s="639">
        <v>350</v>
      </c>
      <c r="K17" s="639">
        <v>344</v>
      </c>
      <c r="L17" s="639">
        <v>376</v>
      </c>
      <c r="M17" s="639">
        <v>44</v>
      </c>
      <c r="N17" s="640">
        <v>50</v>
      </c>
    </row>
    <row r="18" spans="1:14" ht="15.95" customHeight="1" x14ac:dyDescent="0.2">
      <c r="A18" s="994" t="s">
        <v>23</v>
      </c>
      <c r="B18" s="641">
        <v>2013</v>
      </c>
      <c r="C18" s="642">
        <v>0</v>
      </c>
      <c r="D18" s="642">
        <v>0</v>
      </c>
      <c r="E18" s="642">
        <v>2</v>
      </c>
      <c r="F18" s="642">
        <v>6</v>
      </c>
      <c r="G18" s="642">
        <v>5</v>
      </c>
      <c r="H18" s="642">
        <v>11</v>
      </c>
      <c r="I18" s="642">
        <v>522</v>
      </c>
      <c r="J18" s="642">
        <v>645</v>
      </c>
      <c r="K18" s="642">
        <v>511</v>
      </c>
      <c r="L18" s="642">
        <v>636</v>
      </c>
      <c r="M18" s="642">
        <v>83</v>
      </c>
      <c r="N18" s="643">
        <v>105</v>
      </c>
    </row>
    <row r="19" spans="1:14" ht="15.95" customHeight="1" x14ac:dyDescent="0.2">
      <c r="A19" s="994"/>
      <c r="B19" s="641">
        <v>2014</v>
      </c>
      <c r="C19" s="642">
        <v>1</v>
      </c>
      <c r="D19" s="642">
        <v>1</v>
      </c>
      <c r="E19" s="642">
        <v>2</v>
      </c>
      <c r="F19" s="642">
        <v>3</v>
      </c>
      <c r="G19" s="642">
        <v>4</v>
      </c>
      <c r="H19" s="642">
        <v>9</v>
      </c>
      <c r="I19" s="642">
        <v>499</v>
      </c>
      <c r="J19" s="642">
        <v>581</v>
      </c>
      <c r="K19" s="642">
        <v>507</v>
      </c>
      <c r="L19" s="642">
        <v>561</v>
      </c>
      <c r="M19" s="642">
        <v>75</v>
      </c>
      <c r="N19" s="643">
        <v>125</v>
      </c>
    </row>
    <row r="20" spans="1:14" ht="15.95" customHeight="1" x14ac:dyDescent="0.2">
      <c r="A20" s="994"/>
      <c r="B20" s="641">
        <v>2015</v>
      </c>
      <c r="C20" s="642">
        <v>0</v>
      </c>
      <c r="D20" s="642">
        <v>0</v>
      </c>
      <c r="E20" s="642">
        <v>0</v>
      </c>
      <c r="F20" s="642">
        <v>0</v>
      </c>
      <c r="G20" s="642">
        <v>4</v>
      </c>
      <c r="H20" s="642">
        <v>9</v>
      </c>
      <c r="I20" s="642">
        <v>513</v>
      </c>
      <c r="J20" s="642">
        <v>586</v>
      </c>
      <c r="K20" s="642">
        <v>504</v>
      </c>
      <c r="L20" s="642">
        <v>610</v>
      </c>
      <c r="M20" s="642">
        <v>84</v>
      </c>
      <c r="N20" s="643">
        <v>101</v>
      </c>
    </row>
    <row r="21" spans="1:14" ht="15.95" customHeight="1" x14ac:dyDescent="0.2">
      <c r="A21" s="994"/>
      <c r="B21" s="641">
        <v>2016</v>
      </c>
      <c r="C21" s="642">
        <v>0</v>
      </c>
      <c r="D21" s="642">
        <v>0</v>
      </c>
      <c r="E21" s="642">
        <v>0</v>
      </c>
      <c r="F21" s="642">
        <v>0</v>
      </c>
      <c r="G21" s="642">
        <v>4</v>
      </c>
      <c r="H21" s="642">
        <v>9</v>
      </c>
      <c r="I21" s="642">
        <v>465</v>
      </c>
      <c r="J21" s="642">
        <v>569</v>
      </c>
      <c r="K21" s="642">
        <v>470</v>
      </c>
      <c r="L21" s="642">
        <v>561</v>
      </c>
      <c r="M21" s="642">
        <v>79</v>
      </c>
      <c r="N21" s="643">
        <v>109</v>
      </c>
    </row>
    <row r="22" spans="1:14" ht="15.95" customHeight="1" thickBot="1" x14ac:dyDescent="0.25">
      <c r="A22" s="994"/>
      <c r="B22" s="641">
        <v>2017</v>
      </c>
      <c r="C22" s="642">
        <v>1</v>
      </c>
      <c r="D22" s="642">
        <v>5</v>
      </c>
      <c r="E22" s="642">
        <v>3</v>
      </c>
      <c r="F22" s="642">
        <v>10</v>
      </c>
      <c r="G22" s="642">
        <v>2</v>
      </c>
      <c r="H22" s="642">
        <v>4</v>
      </c>
      <c r="I22" s="642">
        <v>437</v>
      </c>
      <c r="J22" s="642">
        <v>530</v>
      </c>
      <c r="K22" s="642">
        <v>444</v>
      </c>
      <c r="L22" s="642">
        <v>532</v>
      </c>
      <c r="M22" s="642">
        <v>72</v>
      </c>
      <c r="N22" s="643">
        <v>107</v>
      </c>
    </row>
    <row r="23" spans="1:14" ht="15.95" customHeight="1" thickTop="1" x14ac:dyDescent="0.2">
      <c r="A23" s="996" t="s">
        <v>14</v>
      </c>
      <c r="B23" s="644">
        <v>2013</v>
      </c>
      <c r="C23" s="661">
        <v>198</v>
      </c>
      <c r="D23" s="661">
        <v>309</v>
      </c>
      <c r="E23" s="661">
        <v>197</v>
      </c>
      <c r="F23" s="661">
        <v>335</v>
      </c>
      <c r="G23" s="661">
        <v>189</v>
      </c>
      <c r="H23" s="661">
        <v>513</v>
      </c>
      <c r="I23" s="661">
        <v>3689</v>
      </c>
      <c r="J23" s="661">
        <v>4397</v>
      </c>
      <c r="K23" s="661">
        <v>3708</v>
      </c>
      <c r="L23" s="661">
        <v>4399</v>
      </c>
      <c r="M23" s="661">
        <v>791</v>
      </c>
      <c r="N23" s="662">
        <v>999</v>
      </c>
    </row>
    <row r="24" spans="1:14" ht="15.95" customHeight="1" x14ac:dyDescent="0.2">
      <c r="A24" s="994"/>
      <c r="B24" s="647">
        <v>2014</v>
      </c>
      <c r="C24" s="648">
        <v>184</v>
      </c>
      <c r="D24" s="648">
        <v>292</v>
      </c>
      <c r="E24" s="648">
        <v>201</v>
      </c>
      <c r="F24" s="648">
        <v>346</v>
      </c>
      <c r="G24" s="648">
        <v>173</v>
      </c>
      <c r="H24" s="648">
        <v>459</v>
      </c>
      <c r="I24" s="648">
        <v>3622</v>
      </c>
      <c r="J24" s="648">
        <v>4261</v>
      </c>
      <c r="K24" s="648">
        <v>3543</v>
      </c>
      <c r="L24" s="648">
        <v>4155</v>
      </c>
      <c r="M24" s="648">
        <v>870</v>
      </c>
      <c r="N24" s="649">
        <v>1105</v>
      </c>
    </row>
    <row r="25" spans="1:14" ht="15.95" customHeight="1" x14ac:dyDescent="0.2">
      <c r="A25" s="994"/>
      <c r="B25" s="647">
        <v>2015</v>
      </c>
      <c r="C25" s="648">
        <v>211</v>
      </c>
      <c r="D25" s="648">
        <v>398</v>
      </c>
      <c r="E25" s="648">
        <v>210</v>
      </c>
      <c r="F25" s="648">
        <v>399</v>
      </c>
      <c r="G25" s="648">
        <v>173</v>
      </c>
      <c r="H25" s="648">
        <v>459</v>
      </c>
      <c r="I25" s="648">
        <v>3337</v>
      </c>
      <c r="J25" s="648">
        <v>3848</v>
      </c>
      <c r="K25" s="648">
        <v>3431</v>
      </c>
      <c r="L25" s="648">
        <v>4043</v>
      </c>
      <c r="M25" s="648">
        <v>776</v>
      </c>
      <c r="N25" s="649">
        <v>929</v>
      </c>
    </row>
    <row r="26" spans="1:14" ht="15.95" customHeight="1" x14ac:dyDescent="0.2">
      <c r="A26" s="994"/>
      <c r="B26" s="647">
        <v>2016</v>
      </c>
      <c r="C26" s="651">
        <v>130</v>
      </c>
      <c r="D26" s="651">
        <v>233</v>
      </c>
      <c r="E26" s="651">
        <v>156</v>
      </c>
      <c r="F26" s="651">
        <v>300</v>
      </c>
      <c r="G26" s="651">
        <v>144</v>
      </c>
      <c r="H26" s="651">
        <v>391</v>
      </c>
      <c r="I26" s="652">
        <v>3164</v>
      </c>
      <c r="J26" s="652">
        <v>3728</v>
      </c>
      <c r="K26" s="652">
        <v>3242</v>
      </c>
      <c r="L26" s="652">
        <v>3792</v>
      </c>
      <c r="M26" s="652">
        <v>693</v>
      </c>
      <c r="N26" s="653">
        <v>870</v>
      </c>
    </row>
    <row r="27" spans="1:14" ht="15.95" customHeight="1" thickBot="1" x14ac:dyDescent="0.25">
      <c r="A27" s="997"/>
      <c r="B27" s="654">
        <v>2017</v>
      </c>
      <c r="C27" s="655">
        <v>158</v>
      </c>
      <c r="D27" s="655">
        <v>251</v>
      </c>
      <c r="E27" s="655">
        <v>170</v>
      </c>
      <c r="F27" s="655">
        <v>273</v>
      </c>
      <c r="G27" s="655">
        <v>135</v>
      </c>
      <c r="H27" s="655">
        <v>369</v>
      </c>
      <c r="I27" s="655">
        <v>3267</v>
      </c>
      <c r="J27" s="655">
        <v>3814</v>
      </c>
      <c r="K27" s="655">
        <v>3195</v>
      </c>
      <c r="L27" s="655">
        <v>3725</v>
      </c>
      <c r="M27" s="655">
        <v>765</v>
      </c>
      <c r="N27" s="656">
        <v>959</v>
      </c>
    </row>
    <row r="28" spans="1:14" ht="15.95" customHeight="1" thickTop="1" x14ac:dyDescent="0.2">
      <c r="F28" s="663"/>
      <c r="G28" s="663"/>
      <c r="H28" s="663"/>
      <c r="I28" s="663"/>
      <c r="J28" s="663"/>
      <c r="K28" s="663"/>
      <c r="L28" s="663"/>
      <c r="M28" s="663"/>
      <c r="N28" s="663"/>
    </row>
    <row r="29" spans="1:14" ht="15.95" customHeight="1" x14ac:dyDescent="0.2">
      <c r="B29" s="990" t="s">
        <v>244</v>
      </c>
      <c r="C29" s="990"/>
      <c r="D29" s="990"/>
      <c r="E29" s="990"/>
      <c r="F29" s="663"/>
      <c r="G29" s="664"/>
      <c r="H29" s="664"/>
      <c r="I29" s="664"/>
      <c r="J29" s="664"/>
      <c r="K29" s="664"/>
      <c r="L29" s="664"/>
      <c r="M29" s="664"/>
      <c r="N29" s="664"/>
    </row>
    <row r="30" spans="1:14" ht="15.95" customHeight="1" x14ac:dyDescent="0.2">
      <c r="B30" s="990" t="s">
        <v>245</v>
      </c>
      <c r="C30" s="990"/>
      <c r="D30" s="990"/>
      <c r="E30" s="990"/>
      <c r="F30" s="664"/>
      <c r="G30" s="665"/>
      <c r="H30" s="665"/>
    </row>
  </sheetData>
  <mergeCells count="20">
    <mergeCell ref="A1:N1"/>
    <mergeCell ref="A2:N2"/>
    <mergeCell ref="A3:N3"/>
    <mergeCell ref="A4:A7"/>
    <mergeCell ref="B4:B7"/>
    <mergeCell ref="C4:N4"/>
    <mergeCell ref="C5:H5"/>
    <mergeCell ref="I5:N5"/>
    <mergeCell ref="C6:D6"/>
    <mergeCell ref="E6:F6"/>
    <mergeCell ref="M6:N6"/>
    <mergeCell ref="G6:H6"/>
    <mergeCell ref="I6:J6"/>
    <mergeCell ref="B30:E30"/>
    <mergeCell ref="K6:L6"/>
    <mergeCell ref="A8:A12"/>
    <mergeCell ref="A13:A17"/>
    <mergeCell ref="A18:A22"/>
    <mergeCell ref="A23:A27"/>
    <mergeCell ref="B29:E29"/>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9"/>
  <sheetViews>
    <sheetView zoomScaleNormal="100" zoomScaleSheetLayoutView="100" workbookViewId="0">
      <selection activeCell="L13" sqref="L13"/>
    </sheetView>
  </sheetViews>
  <sheetFormatPr defaultRowHeight="12.75" x14ac:dyDescent="0.2"/>
  <cols>
    <col min="1" max="1" width="12.7109375" customWidth="1"/>
    <col min="2" max="2" width="9.85546875" customWidth="1"/>
    <col min="3" max="13" width="9.28515625" customWidth="1"/>
    <col min="16" max="16" width="11.42578125" bestFit="1" customWidth="1"/>
  </cols>
  <sheetData>
    <row r="1" spans="1:16" ht="16.5" customHeight="1" x14ac:dyDescent="0.2">
      <c r="A1" s="1174" t="s">
        <v>411</v>
      </c>
      <c r="B1" s="1174"/>
      <c r="C1" s="1174"/>
      <c r="D1" s="1174"/>
      <c r="E1" s="1174"/>
      <c r="F1" s="1174"/>
      <c r="G1" s="1174"/>
      <c r="H1" s="1174"/>
      <c r="I1" s="1174"/>
      <c r="J1" s="1174"/>
      <c r="K1" s="1174"/>
      <c r="L1" s="1174"/>
      <c r="M1" s="1174"/>
    </row>
    <row r="2" spans="1:16" s="1" customFormat="1" ht="3.95" customHeight="1" thickBot="1" x14ac:dyDescent="0.25">
      <c r="A2" s="1176"/>
      <c r="B2" s="1176"/>
      <c r="C2" s="1176"/>
      <c r="D2" s="1176"/>
      <c r="E2" s="1176"/>
      <c r="F2" s="1176"/>
      <c r="G2" s="1176"/>
      <c r="H2" s="1176"/>
      <c r="I2" s="1176"/>
      <c r="J2" s="1176"/>
      <c r="K2" s="1176"/>
      <c r="L2" s="1176"/>
      <c r="M2" s="1176"/>
    </row>
    <row r="3" spans="1:16" s="1" customFormat="1" ht="30" customHeight="1" thickTop="1" x14ac:dyDescent="0.2">
      <c r="A3" s="1014" t="s">
        <v>3</v>
      </c>
      <c r="B3" s="1016" t="s">
        <v>60</v>
      </c>
      <c r="C3" s="1009" t="s">
        <v>61</v>
      </c>
      <c r="D3" s="1009"/>
      <c r="E3" s="1009" t="s">
        <v>62</v>
      </c>
      <c r="F3" s="1009"/>
      <c r="G3" s="1009" t="s">
        <v>67</v>
      </c>
      <c r="H3" s="1009"/>
      <c r="I3" s="1009" t="s">
        <v>64</v>
      </c>
      <c r="J3" s="1009"/>
      <c r="K3" s="1009" t="s">
        <v>65</v>
      </c>
      <c r="L3" s="1009"/>
      <c r="M3" s="1011" t="s">
        <v>66</v>
      </c>
    </row>
    <row r="4" spans="1:16" s="13" customFormat="1" ht="18" customHeight="1" thickBot="1" x14ac:dyDescent="0.25">
      <c r="A4" s="1015"/>
      <c r="B4" s="1017"/>
      <c r="C4" s="273" t="s">
        <v>43</v>
      </c>
      <c r="D4" s="273" t="s">
        <v>44</v>
      </c>
      <c r="E4" s="273" t="s">
        <v>43</v>
      </c>
      <c r="F4" s="273" t="s">
        <v>44</v>
      </c>
      <c r="G4" s="273" t="s">
        <v>43</v>
      </c>
      <c r="H4" s="273" t="s">
        <v>44</v>
      </c>
      <c r="I4" s="273" t="s">
        <v>43</v>
      </c>
      <c r="J4" s="273" t="s">
        <v>44</v>
      </c>
      <c r="K4" s="273" t="s">
        <v>43</v>
      </c>
      <c r="L4" s="273" t="s">
        <v>44</v>
      </c>
      <c r="M4" s="1012"/>
    </row>
    <row r="5" spans="1:16" s="1" customFormat="1" ht="18" customHeight="1" thickTop="1" x14ac:dyDescent="0.2">
      <c r="A5" s="121" t="s">
        <v>18</v>
      </c>
      <c r="B5" s="349">
        <v>311</v>
      </c>
      <c r="C5" s="350">
        <v>116</v>
      </c>
      <c r="D5" s="255">
        <v>37.29903536977492</v>
      </c>
      <c r="E5" s="350">
        <v>155</v>
      </c>
      <c r="F5" s="255">
        <v>49.839228295819936</v>
      </c>
      <c r="G5" s="350">
        <v>33</v>
      </c>
      <c r="H5" s="255">
        <v>10.610932475884244</v>
      </c>
      <c r="I5" s="350">
        <v>6</v>
      </c>
      <c r="J5" s="255">
        <v>1.929260450160772</v>
      </c>
      <c r="K5" s="350">
        <v>1</v>
      </c>
      <c r="L5" s="256">
        <v>2.681034482758621</v>
      </c>
      <c r="M5" s="358">
        <f>(C5*60+E5*135+G5*270+I5*540+K5*1080)/B5</f>
        <v>132.20257234726688</v>
      </c>
    </row>
    <row r="6" spans="1:16" s="1" customFormat="1" ht="18" customHeight="1" x14ac:dyDescent="0.2">
      <c r="A6" s="122" t="s">
        <v>19</v>
      </c>
      <c r="B6" s="349">
        <v>493</v>
      </c>
      <c r="C6" s="346">
        <v>340</v>
      </c>
      <c r="D6" s="256">
        <v>68.965517241379317</v>
      </c>
      <c r="E6" s="346">
        <v>129</v>
      </c>
      <c r="F6" s="256">
        <v>26.166328600405681</v>
      </c>
      <c r="G6" s="346">
        <v>23</v>
      </c>
      <c r="H6" s="256">
        <v>4.6653144016227177</v>
      </c>
      <c r="I6" s="346">
        <v>1</v>
      </c>
      <c r="J6" s="256" t="s">
        <v>270</v>
      </c>
      <c r="K6" s="346">
        <v>0</v>
      </c>
      <c r="L6" s="256" t="s">
        <v>270</v>
      </c>
      <c r="M6" s="288">
        <f t="shared" ref="M6:M11" si="0">(C6*60+E6*135+G6*270+I6*540+K6*1080)/B6</f>
        <v>90.395537525354968</v>
      </c>
    </row>
    <row r="7" spans="1:16" s="1" customFormat="1" ht="18" customHeight="1" x14ac:dyDescent="0.2">
      <c r="A7" s="122" t="s">
        <v>20</v>
      </c>
      <c r="B7" s="349">
        <v>372</v>
      </c>
      <c r="C7" s="346">
        <v>194</v>
      </c>
      <c r="D7" s="256">
        <v>52.1505376344086</v>
      </c>
      <c r="E7" s="346">
        <v>171</v>
      </c>
      <c r="F7" s="256">
        <v>45.967741935483872</v>
      </c>
      <c r="G7" s="346">
        <v>7</v>
      </c>
      <c r="H7" s="256">
        <v>1.881720430107527</v>
      </c>
      <c r="I7" s="346"/>
      <c r="J7" s="256">
        <v>0</v>
      </c>
      <c r="K7" s="346">
        <v>0</v>
      </c>
      <c r="L7" s="256" t="s">
        <v>52</v>
      </c>
      <c r="M7" s="288">
        <f t="shared" si="0"/>
        <v>98.427419354838705</v>
      </c>
    </row>
    <row r="8" spans="1:16" s="1" customFormat="1" ht="18" customHeight="1" x14ac:dyDescent="0.2">
      <c r="A8" s="122" t="s">
        <v>21</v>
      </c>
      <c r="B8" s="349">
        <v>258</v>
      </c>
      <c r="C8" s="346">
        <v>71</v>
      </c>
      <c r="D8" s="256">
        <v>27.519379844961239</v>
      </c>
      <c r="E8" s="346">
        <v>162</v>
      </c>
      <c r="F8" s="256">
        <v>62.790697674418603</v>
      </c>
      <c r="G8" s="346">
        <v>24</v>
      </c>
      <c r="H8" s="256">
        <v>9.3023255813953494</v>
      </c>
      <c r="I8" s="346">
        <v>1</v>
      </c>
      <c r="J8" s="256">
        <v>0.38759689922480622</v>
      </c>
      <c r="K8" s="346">
        <v>0</v>
      </c>
      <c r="L8" s="256" t="s">
        <v>52</v>
      </c>
      <c r="M8" s="288">
        <f t="shared" si="0"/>
        <v>128.48837209302326</v>
      </c>
    </row>
    <row r="9" spans="1:16" s="1" customFormat="1" ht="18" customHeight="1" x14ac:dyDescent="0.2">
      <c r="A9" s="122" t="s">
        <v>22</v>
      </c>
      <c r="B9" s="349">
        <v>162</v>
      </c>
      <c r="C9" s="346">
        <v>73</v>
      </c>
      <c r="D9" s="256">
        <v>45.061728395061728</v>
      </c>
      <c r="E9" s="346">
        <v>87</v>
      </c>
      <c r="F9" s="256">
        <v>53.703703703703709</v>
      </c>
      <c r="G9" s="346">
        <v>2</v>
      </c>
      <c r="H9" s="256">
        <v>1.2345679012345678</v>
      </c>
      <c r="I9" s="346"/>
      <c r="J9" s="256" t="s">
        <v>52</v>
      </c>
      <c r="K9" s="346">
        <v>0</v>
      </c>
      <c r="L9" s="256" t="s">
        <v>270</v>
      </c>
      <c r="M9" s="288">
        <f t="shared" si="0"/>
        <v>102.87037037037037</v>
      </c>
      <c r="O9" s="70"/>
    </row>
    <row r="10" spans="1:16" s="1" customFormat="1" ht="18" customHeight="1" x14ac:dyDescent="0.2">
      <c r="A10" s="122" t="s">
        <v>23</v>
      </c>
      <c r="B10" s="349">
        <v>243</v>
      </c>
      <c r="C10" s="346">
        <v>103</v>
      </c>
      <c r="D10" s="256">
        <v>42.386831275720169</v>
      </c>
      <c r="E10" s="346">
        <v>130</v>
      </c>
      <c r="F10" s="256">
        <v>53.497942386831276</v>
      </c>
      <c r="G10" s="346">
        <v>8</v>
      </c>
      <c r="H10" s="256">
        <v>3.2921810699588478</v>
      </c>
      <c r="I10" s="346">
        <v>2</v>
      </c>
      <c r="J10" s="256" t="s">
        <v>52</v>
      </c>
      <c r="K10" s="346">
        <v>0</v>
      </c>
      <c r="L10" s="256" t="s">
        <v>270</v>
      </c>
      <c r="M10" s="288">
        <f t="shared" si="0"/>
        <v>110.98765432098766</v>
      </c>
      <c r="O10" s="70"/>
    </row>
    <row r="11" spans="1:16" s="1" customFormat="1" ht="18" customHeight="1" x14ac:dyDescent="0.2">
      <c r="A11" s="122" t="s">
        <v>12</v>
      </c>
      <c r="B11" s="349">
        <v>185</v>
      </c>
      <c r="C11" s="346">
        <v>62</v>
      </c>
      <c r="D11" s="256">
        <v>33.513513513513516</v>
      </c>
      <c r="E11" s="346">
        <v>103</v>
      </c>
      <c r="F11" s="256">
        <v>55.67567567567567</v>
      </c>
      <c r="G11" s="346">
        <v>14</v>
      </c>
      <c r="H11" s="256">
        <v>7.5675675675675684</v>
      </c>
      <c r="I11" s="346">
        <v>6</v>
      </c>
      <c r="J11" s="256" t="s">
        <v>52</v>
      </c>
      <c r="K11" s="346">
        <v>0</v>
      </c>
      <c r="L11" s="256" t="s">
        <v>270</v>
      </c>
      <c r="M11" s="288">
        <f t="shared" si="0"/>
        <v>133.21621621621622</v>
      </c>
      <c r="O11" s="70"/>
    </row>
    <row r="12" spans="1:16" s="1" customFormat="1" ht="18" customHeight="1" thickBot="1" x14ac:dyDescent="0.25">
      <c r="A12" s="128" t="s">
        <v>13</v>
      </c>
      <c r="B12" s="349">
        <v>277</v>
      </c>
      <c r="C12" s="347">
        <v>129</v>
      </c>
      <c r="D12" s="257">
        <v>46.570397111913358</v>
      </c>
      <c r="E12" s="347">
        <v>135</v>
      </c>
      <c r="F12" s="257">
        <v>48.736462093862812</v>
      </c>
      <c r="G12" s="347">
        <v>12</v>
      </c>
      <c r="H12" s="257">
        <v>4.3321299638989164</v>
      </c>
      <c r="I12" s="347">
        <v>1</v>
      </c>
      <c r="J12" s="257">
        <v>0.36101083032490977</v>
      </c>
      <c r="K12" s="347">
        <v>0</v>
      </c>
      <c r="L12" s="257" t="s">
        <v>270</v>
      </c>
      <c r="M12" s="293">
        <f>(C12*60+E12*135+G12*270+I12*540+K12*1080)/B12</f>
        <v>107.38267148014441</v>
      </c>
      <c r="O12" s="70"/>
    </row>
    <row r="13" spans="1:16" s="1" customFormat="1" ht="20.100000000000001" customHeight="1" thickTop="1" thickBot="1" x14ac:dyDescent="0.25">
      <c r="A13" s="133" t="s">
        <v>14</v>
      </c>
      <c r="B13" s="348">
        <f>SUM(B5:B12)</f>
        <v>2301</v>
      </c>
      <c r="C13" s="240">
        <f>SUM(C5:C12)</f>
        <v>1088</v>
      </c>
      <c r="D13" s="136">
        <f>C13/B13*100</f>
        <v>47.283789656671011</v>
      </c>
      <c r="E13" s="240">
        <f>SUM(E5:E12)</f>
        <v>1072</v>
      </c>
      <c r="F13" s="136">
        <f>E13/B13*100</f>
        <v>46.588439808778794</v>
      </c>
      <c r="G13" s="240">
        <f>SUM(G5:G12)</f>
        <v>123</v>
      </c>
      <c r="H13" s="136">
        <f>G13/B13*100</f>
        <v>5.3455019556714474</v>
      </c>
      <c r="I13" s="240">
        <f>SUM(I5:I12)</f>
        <v>17</v>
      </c>
      <c r="J13" s="136">
        <f>I13/B13*100</f>
        <v>0.73880921338548455</v>
      </c>
      <c r="K13" s="240">
        <f>SUM(K5:K12)</f>
        <v>1</v>
      </c>
      <c r="L13" s="519">
        <f>K13/B13*100</f>
        <v>4.3459365493263798E-2</v>
      </c>
      <c r="M13" s="283">
        <f>(C13*60+E13*135+G13*270+I13*540+K13*1080)/B13</f>
        <v>110.15645371577575</v>
      </c>
      <c r="O13" s="360"/>
      <c r="P13" s="360"/>
    </row>
    <row r="14" spans="1:16" s="1" customFormat="1" ht="8.1" customHeight="1" thickTop="1" x14ac:dyDescent="0.2">
      <c r="A14" s="1174"/>
      <c r="B14" s="1174"/>
      <c r="C14" s="1174"/>
      <c r="D14" s="1174"/>
      <c r="E14" s="1174"/>
      <c r="F14" s="1174"/>
      <c r="G14" s="1174"/>
      <c r="H14" s="1174"/>
      <c r="I14" s="1174"/>
      <c r="J14" s="1174"/>
      <c r="K14" s="1174"/>
      <c r="L14" s="1174"/>
      <c r="M14" s="1174"/>
    </row>
    <row r="15" spans="1:16" s="1" customFormat="1" ht="16.5" customHeight="1" x14ac:dyDescent="0.2">
      <c r="A15" s="1174" t="s">
        <v>412</v>
      </c>
      <c r="B15" s="1174"/>
      <c r="C15" s="1174"/>
      <c r="D15" s="1174"/>
      <c r="E15" s="1174"/>
      <c r="F15" s="1175"/>
      <c r="G15" s="1174"/>
      <c r="H15" s="1175"/>
      <c r="I15" s="1174"/>
      <c r="J15" s="1175"/>
      <c r="K15" s="1174"/>
      <c r="L15" s="1174"/>
      <c r="M15" s="1174"/>
    </row>
    <row r="16" spans="1:16" s="1" customFormat="1" ht="3.95" customHeight="1" thickBot="1" x14ac:dyDescent="0.25">
      <c r="A16" s="1176"/>
      <c r="B16" s="1176"/>
      <c r="C16" s="1176"/>
      <c r="D16" s="1176"/>
      <c r="E16" s="1176"/>
      <c r="F16" s="1176"/>
      <c r="G16" s="1176"/>
      <c r="H16" s="1176"/>
      <c r="I16" s="1176"/>
      <c r="J16" s="1176"/>
      <c r="K16" s="1176"/>
      <c r="L16" s="1176"/>
      <c r="M16" s="1176"/>
    </row>
    <row r="17" spans="1:13" s="1" customFormat="1" ht="30" customHeight="1" thickTop="1" x14ac:dyDescent="0.2">
      <c r="A17" s="1014" t="s">
        <v>3</v>
      </c>
      <c r="B17" s="1016" t="s">
        <v>60</v>
      </c>
      <c r="C17" s="1009" t="s">
        <v>61</v>
      </c>
      <c r="D17" s="1009"/>
      <c r="E17" s="1009" t="s">
        <v>62</v>
      </c>
      <c r="F17" s="1009"/>
      <c r="G17" s="1009" t="s">
        <v>67</v>
      </c>
      <c r="H17" s="1009"/>
      <c r="I17" s="1009" t="s">
        <v>64</v>
      </c>
      <c r="J17" s="1009"/>
      <c r="K17" s="1009" t="s">
        <v>65</v>
      </c>
      <c r="L17" s="1009"/>
      <c r="M17" s="1011" t="s">
        <v>66</v>
      </c>
    </row>
    <row r="18" spans="1:13" s="13" customFormat="1" ht="18" customHeight="1" thickBot="1" x14ac:dyDescent="0.25">
      <c r="A18" s="1015"/>
      <c r="B18" s="1017"/>
      <c r="C18" s="273" t="s">
        <v>43</v>
      </c>
      <c r="D18" s="273" t="s">
        <v>44</v>
      </c>
      <c r="E18" s="273" t="s">
        <v>43</v>
      </c>
      <c r="F18" s="273" t="s">
        <v>44</v>
      </c>
      <c r="G18" s="273" t="s">
        <v>43</v>
      </c>
      <c r="H18" s="273" t="s">
        <v>44</v>
      </c>
      <c r="I18" s="273" t="s">
        <v>43</v>
      </c>
      <c r="J18" s="273" t="s">
        <v>44</v>
      </c>
      <c r="K18" s="273" t="s">
        <v>43</v>
      </c>
      <c r="L18" s="273" t="s">
        <v>44</v>
      </c>
      <c r="M18" s="1012"/>
    </row>
    <row r="19" spans="1:13" s="13" customFormat="1" ht="18" customHeight="1" thickTop="1" x14ac:dyDescent="0.2">
      <c r="A19" s="121" t="s">
        <v>18</v>
      </c>
      <c r="B19" s="275">
        <v>1</v>
      </c>
      <c r="C19" s="270">
        <v>0</v>
      </c>
      <c r="D19" s="267" t="s">
        <v>52</v>
      </c>
      <c r="E19" s="270">
        <v>1</v>
      </c>
      <c r="F19" s="271" t="s">
        <v>52</v>
      </c>
      <c r="G19" s="270">
        <v>0</v>
      </c>
      <c r="H19" s="271" t="s">
        <v>52</v>
      </c>
      <c r="I19" s="270">
        <v>0</v>
      </c>
      <c r="J19" s="279" t="s">
        <v>270</v>
      </c>
      <c r="K19" s="270">
        <v>0</v>
      </c>
      <c r="L19" s="271" t="s">
        <v>52</v>
      </c>
      <c r="M19" s="288" t="s">
        <v>270</v>
      </c>
    </row>
    <row r="20" spans="1:13" s="1" customFormat="1" ht="18" customHeight="1" x14ac:dyDescent="0.2">
      <c r="A20" s="122" t="s">
        <v>19</v>
      </c>
      <c r="B20" s="275">
        <v>9</v>
      </c>
      <c r="C20" s="35">
        <v>3</v>
      </c>
      <c r="D20" s="267">
        <v>33.333333333333336</v>
      </c>
      <c r="E20" s="351">
        <v>2</v>
      </c>
      <c r="F20" s="271" t="s">
        <v>52</v>
      </c>
      <c r="G20" s="35">
        <v>4</v>
      </c>
      <c r="H20" s="271" t="s">
        <v>52</v>
      </c>
      <c r="I20" s="35">
        <v>0</v>
      </c>
      <c r="J20" s="279" t="s">
        <v>52</v>
      </c>
      <c r="K20" s="35">
        <v>0</v>
      </c>
      <c r="L20" s="271" t="s">
        <v>270</v>
      </c>
      <c r="M20" s="288">
        <f>(C20*60+E20*135+G20*270+I20*540+K20*1080)/B20</f>
        <v>170</v>
      </c>
    </row>
    <row r="21" spans="1:13" s="1" customFormat="1" ht="18" customHeight="1" x14ac:dyDescent="0.2">
      <c r="A21" s="122" t="s">
        <v>20</v>
      </c>
      <c r="B21" s="275">
        <v>0</v>
      </c>
      <c r="C21" s="35">
        <v>0</v>
      </c>
      <c r="D21" s="267" t="s">
        <v>52</v>
      </c>
      <c r="E21" s="351">
        <v>0</v>
      </c>
      <c r="F21" s="271" t="s">
        <v>52</v>
      </c>
      <c r="G21" s="35">
        <v>0</v>
      </c>
      <c r="H21" s="271" t="s">
        <v>52</v>
      </c>
      <c r="I21" s="35">
        <v>0</v>
      </c>
      <c r="J21" s="279" t="s">
        <v>52</v>
      </c>
      <c r="K21" s="35">
        <v>0</v>
      </c>
      <c r="L21" s="271" t="s">
        <v>52</v>
      </c>
      <c r="M21" s="288" t="s">
        <v>52</v>
      </c>
    </row>
    <row r="22" spans="1:13" s="1" customFormat="1" ht="18" customHeight="1" x14ac:dyDescent="0.2">
      <c r="A22" s="122" t="s">
        <v>21</v>
      </c>
      <c r="B22" s="275">
        <v>0</v>
      </c>
      <c r="C22" s="35">
        <v>0</v>
      </c>
      <c r="D22" s="267" t="s">
        <v>270</v>
      </c>
      <c r="E22" s="35">
        <v>0</v>
      </c>
      <c r="F22" s="279" t="s">
        <v>270</v>
      </c>
      <c r="G22" s="35">
        <v>0</v>
      </c>
      <c r="H22" s="271" t="s">
        <v>270</v>
      </c>
      <c r="I22" s="35">
        <v>0</v>
      </c>
      <c r="J22" s="279" t="s">
        <v>52</v>
      </c>
      <c r="K22" s="351">
        <v>0</v>
      </c>
      <c r="L22" s="271" t="s">
        <v>52</v>
      </c>
      <c r="M22" s="288" t="s">
        <v>52</v>
      </c>
    </row>
    <row r="23" spans="1:13" s="1" customFormat="1" ht="18" customHeight="1" x14ac:dyDescent="0.2">
      <c r="A23" s="122" t="s">
        <v>22</v>
      </c>
      <c r="B23" s="275">
        <v>0</v>
      </c>
      <c r="C23" s="35">
        <v>0</v>
      </c>
      <c r="D23" s="267" t="s">
        <v>52</v>
      </c>
      <c r="E23" s="35">
        <v>0</v>
      </c>
      <c r="F23" s="279" t="s">
        <v>270</v>
      </c>
      <c r="G23" s="35">
        <v>0</v>
      </c>
      <c r="H23" s="271" t="s">
        <v>52</v>
      </c>
      <c r="I23" s="351">
        <v>0</v>
      </c>
      <c r="J23" s="279" t="s">
        <v>52</v>
      </c>
      <c r="K23" s="35">
        <v>0</v>
      </c>
      <c r="L23" s="271" t="s">
        <v>52</v>
      </c>
      <c r="M23" s="288" t="s">
        <v>52</v>
      </c>
    </row>
    <row r="24" spans="1:13" s="1" customFormat="1" ht="18" customHeight="1" x14ac:dyDescent="0.2">
      <c r="A24" s="122" t="s">
        <v>23</v>
      </c>
      <c r="B24" s="275">
        <v>1</v>
      </c>
      <c r="C24" s="35">
        <v>1</v>
      </c>
      <c r="D24" s="267" t="s">
        <v>52</v>
      </c>
      <c r="E24" s="35">
        <v>0</v>
      </c>
      <c r="F24" s="279" t="s">
        <v>52</v>
      </c>
      <c r="G24" s="35">
        <v>0</v>
      </c>
      <c r="H24" s="271" t="s">
        <v>52</v>
      </c>
      <c r="I24" s="35">
        <v>0</v>
      </c>
      <c r="J24" s="279" t="s">
        <v>52</v>
      </c>
      <c r="K24" s="351">
        <v>0</v>
      </c>
      <c r="L24" s="271" t="s">
        <v>52</v>
      </c>
      <c r="M24" s="288">
        <f>(C24*60+E24*135+G24*270+I24*540+K24*1080)/B24</f>
        <v>60</v>
      </c>
    </row>
    <row r="25" spans="1:13" s="1" customFormat="1" ht="18" customHeight="1" x14ac:dyDescent="0.2">
      <c r="A25" s="122" t="s">
        <v>12</v>
      </c>
      <c r="B25" s="275">
        <v>0</v>
      </c>
      <c r="C25" s="35">
        <v>0</v>
      </c>
      <c r="D25" s="267" t="s">
        <v>52</v>
      </c>
      <c r="E25" s="35">
        <v>0</v>
      </c>
      <c r="F25" s="279" t="s">
        <v>52</v>
      </c>
      <c r="G25" s="351">
        <v>0</v>
      </c>
      <c r="H25" s="271" t="s">
        <v>52</v>
      </c>
      <c r="I25" s="351">
        <v>0</v>
      </c>
      <c r="J25" s="279" t="s">
        <v>52</v>
      </c>
      <c r="K25" s="351">
        <v>0</v>
      </c>
      <c r="L25" s="271" t="s">
        <v>52</v>
      </c>
      <c r="M25" s="288" t="s">
        <v>52</v>
      </c>
    </row>
    <row r="26" spans="1:13" s="1" customFormat="1" ht="18" customHeight="1" x14ac:dyDescent="0.2">
      <c r="A26" s="122" t="s">
        <v>13</v>
      </c>
      <c r="B26" s="275">
        <v>0</v>
      </c>
      <c r="C26" s="35">
        <v>0</v>
      </c>
      <c r="D26" s="267" t="s">
        <v>52</v>
      </c>
      <c r="E26" s="351">
        <v>0</v>
      </c>
      <c r="F26" s="279" t="s">
        <v>52</v>
      </c>
      <c r="G26" s="351">
        <v>0</v>
      </c>
      <c r="H26" s="271" t="s">
        <v>52</v>
      </c>
      <c r="I26" s="35">
        <v>0</v>
      </c>
      <c r="J26" s="279" t="s">
        <v>52</v>
      </c>
      <c r="K26" s="351">
        <v>0</v>
      </c>
      <c r="L26" s="271" t="s">
        <v>52</v>
      </c>
      <c r="M26" s="288" t="s">
        <v>52</v>
      </c>
    </row>
    <row r="27" spans="1:13" s="1" customFormat="1" ht="18" customHeight="1" thickBot="1" x14ac:dyDescent="0.25">
      <c r="A27" s="128" t="s">
        <v>181</v>
      </c>
      <c r="B27" s="275">
        <v>16</v>
      </c>
      <c r="C27" s="254">
        <v>3</v>
      </c>
      <c r="D27" s="267">
        <v>18.75</v>
      </c>
      <c r="E27" s="352">
        <v>1</v>
      </c>
      <c r="F27" s="279">
        <v>6.25</v>
      </c>
      <c r="G27" s="352">
        <v>4</v>
      </c>
      <c r="H27" s="279">
        <v>25</v>
      </c>
      <c r="I27" s="254">
        <v>8</v>
      </c>
      <c r="J27" s="279">
        <v>50</v>
      </c>
      <c r="K27" s="254">
        <v>0</v>
      </c>
      <c r="L27" s="271" t="s">
        <v>52</v>
      </c>
      <c r="M27" s="288">
        <f>(C27*60+E27*135+G27*270+I27*540+K27*1080)/B27</f>
        <v>357.1875</v>
      </c>
    </row>
    <row r="28" spans="1:13" s="1" customFormat="1" ht="20.100000000000001" customHeight="1" thickTop="1" thickBot="1" x14ac:dyDescent="0.25">
      <c r="A28" s="133" t="s">
        <v>14</v>
      </c>
      <c r="B28" s="281">
        <f>SUM(B19:B27)</f>
        <v>27</v>
      </c>
      <c r="C28" s="265">
        <f>SUM(C19:C27)</f>
        <v>7</v>
      </c>
      <c r="D28" s="282">
        <f>C28/B28*100</f>
        <v>25.925925925925924</v>
      </c>
      <c r="E28" s="265">
        <f>SUM(E19:E27)</f>
        <v>4</v>
      </c>
      <c r="F28" s="282">
        <f>E28/B28*100</f>
        <v>14.814814814814813</v>
      </c>
      <c r="G28" s="265">
        <f>SUM(G19:G27)</f>
        <v>8</v>
      </c>
      <c r="H28" s="282">
        <f>G28/B28*100</f>
        <v>29.629629629629626</v>
      </c>
      <c r="I28" s="265">
        <f>SUM(I19:I27)</f>
        <v>8</v>
      </c>
      <c r="J28" s="282">
        <f>I28/B28*100</f>
        <v>29.629629629629626</v>
      </c>
      <c r="K28" s="265">
        <f>SUM(K19:K27)</f>
        <v>0</v>
      </c>
      <c r="L28" s="282">
        <f>K28/B28*100</f>
        <v>0</v>
      </c>
      <c r="M28" s="283">
        <f>(C28*60+E28*135+G28*270+I28*540+K28*1080)/B28</f>
        <v>275.55555555555554</v>
      </c>
    </row>
    <row r="29" spans="1:13" ht="13.5" thickTop="1" x14ac:dyDescent="0.2">
      <c r="D29" s="2"/>
      <c r="F29" s="2"/>
      <c r="H29" s="2"/>
      <c r="J29" s="2"/>
      <c r="M29" s="2"/>
    </row>
  </sheetData>
  <mergeCells count="21">
    <mergeCell ref="K17:L17"/>
    <mergeCell ref="G3:H3"/>
    <mergeCell ref="M17:M18"/>
    <mergeCell ref="M3:M4"/>
    <mergeCell ref="B3:B4"/>
    <mergeCell ref="I3:J3"/>
    <mergeCell ref="B17:B18"/>
    <mergeCell ref="I17:J17"/>
    <mergeCell ref="E3:F3"/>
    <mergeCell ref="C17:D17"/>
    <mergeCell ref="A14:M14"/>
    <mergeCell ref="A17:A18"/>
    <mergeCell ref="E17:F17"/>
    <mergeCell ref="G17:H17"/>
    <mergeCell ref="K3:L3"/>
    <mergeCell ref="A16:M16"/>
    <mergeCell ref="A1:M1"/>
    <mergeCell ref="A15:M15"/>
    <mergeCell ref="A2:M2"/>
    <mergeCell ref="A3:A4"/>
    <mergeCell ref="C3:D3"/>
  </mergeCells>
  <phoneticPr fontId="7" type="noConversion"/>
  <printOptions horizontalCentered="1"/>
  <pageMargins left="0.78740157480314965" right="0.78740157480314965" top="0.78740157480314965" bottom="0.78740157480314965" header="0.31496062992125984" footer="0.31496062992125984"/>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31"/>
  <sheetViews>
    <sheetView workbookViewId="0">
      <selection sqref="A1:S1"/>
    </sheetView>
  </sheetViews>
  <sheetFormatPr defaultColWidth="9.140625" defaultRowHeight="15" x14ac:dyDescent="0.25"/>
  <cols>
    <col min="1" max="1" width="17.7109375" style="718" customWidth="1"/>
    <col min="2" max="2" width="6.42578125" style="745" customWidth="1"/>
    <col min="3" max="3" width="4.42578125" style="744" customWidth="1"/>
    <col min="4" max="4" width="6.42578125" style="744" customWidth="1"/>
    <col min="5" max="5" width="6.7109375" style="743" customWidth="1"/>
    <col min="6" max="6" width="5.7109375" style="744" customWidth="1"/>
    <col min="7" max="7" width="5.42578125" style="744" customWidth="1"/>
    <col min="8" max="8" width="5.28515625" style="744" customWidth="1"/>
    <col min="9" max="9" width="5.5703125" style="744" customWidth="1"/>
    <col min="10" max="10" width="4.7109375" style="744" customWidth="1"/>
    <col min="11" max="11" width="5.42578125" style="743" customWidth="1"/>
    <col min="12" max="12" width="6" style="743" customWidth="1"/>
    <col min="13" max="13" width="5" style="743" customWidth="1"/>
    <col min="14" max="14" width="5.85546875" style="743" customWidth="1"/>
    <col min="15" max="15" width="7.42578125" style="743" customWidth="1"/>
    <col min="16" max="16" width="6.85546875" style="744" customWidth="1"/>
    <col min="17" max="17" width="7.5703125" style="744" customWidth="1"/>
    <col min="18" max="18" width="5.7109375" style="744" customWidth="1"/>
    <col min="19" max="19" width="7.140625" style="746" customWidth="1"/>
    <col min="20" max="16384" width="9.140625" style="718"/>
  </cols>
  <sheetData>
    <row r="1" spans="1:37" ht="15" customHeight="1" x14ac:dyDescent="0.25">
      <c r="A1" s="1177" t="s">
        <v>413</v>
      </c>
      <c r="B1" s="1177"/>
      <c r="C1" s="1177"/>
      <c r="D1" s="1177"/>
      <c r="E1" s="1177"/>
      <c r="F1" s="1177"/>
      <c r="G1" s="1177"/>
      <c r="H1" s="1177"/>
      <c r="I1" s="1177"/>
      <c r="J1" s="1177"/>
      <c r="K1" s="1177"/>
      <c r="L1" s="1177"/>
      <c r="M1" s="1177"/>
      <c r="N1" s="1177"/>
      <c r="O1" s="1177"/>
      <c r="P1" s="1177"/>
      <c r="Q1" s="1177"/>
      <c r="R1" s="1177"/>
      <c r="S1" s="1177"/>
      <c r="T1" s="715"/>
      <c r="U1" s="716"/>
      <c r="V1" s="717"/>
    </row>
    <row r="2" spans="1:37" ht="15.75" customHeight="1" thickBot="1" x14ac:dyDescent="0.3">
      <c r="A2" s="1178"/>
      <c r="B2" s="1178"/>
      <c r="C2" s="1178"/>
      <c r="D2" s="1178"/>
      <c r="E2" s="1178"/>
      <c r="F2" s="1178"/>
      <c r="G2" s="1178"/>
      <c r="H2" s="1178"/>
      <c r="I2" s="1178"/>
      <c r="J2" s="1178"/>
      <c r="K2" s="1178"/>
      <c r="L2" s="1178"/>
      <c r="M2" s="1178"/>
      <c r="N2" s="1178"/>
      <c r="O2" s="1178"/>
      <c r="P2" s="1178"/>
      <c r="Q2" s="1178"/>
      <c r="R2" s="1178"/>
      <c r="S2" s="1178"/>
      <c r="T2" s="715"/>
      <c r="U2" s="716"/>
      <c r="V2" s="717"/>
    </row>
    <row r="3" spans="1:37" ht="18.75" customHeight="1" thickTop="1" x14ac:dyDescent="0.25">
      <c r="A3" s="1179" t="s">
        <v>276</v>
      </c>
      <c r="B3" s="1182" t="s">
        <v>277</v>
      </c>
      <c r="C3" s="1183"/>
      <c r="D3" s="1183"/>
      <c r="E3" s="1183"/>
      <c r="F3" s="1183"/>
      <c r="G3" s="1183"/>
      <c r="H3" s="1183"/>
      <c r="I3" s="1183"/>
      <c r="J3" s="1184"/>
      <c r="K3" s="1185" t="s">
        <v>278</v>
      </c>
      <c r="L3" s="1183"/>
      <c r="M3" s="1183"/>
      <c r="N3" s="1183"/>
      <c r="O3" s="1183"/>
      <c r="P3" s="1183"/>
      <c r="Q3" s="1183"/>
      <c r="R3" s="1184"/>
      <c r="S3" s="1191" t="s">
        <v>315</v>
      </c>
      <c r="T3" s="715"/>
      <c r="U3" s="716"/>
      <c r="V3" s="717"/>
    </row>
    <row r="4" spans="1:37" ht="15" customHeight="1" x14ac:dyDescent="0.25">
      <c r="A4" s="1180"/>
      <c r="B4" s="1188" t="s">
        <v>24</v>
      </c>
      <c r="C4" s="1186" t="s">
        <v>279</v>
      </c>
      <c r="D4" s="1186" t="s">
        <v>280</v>
      </c>
      <c r="E4" s="1186" t="s">
        <v>281</v>
      </c>
      <c r="F4" s="1186" t="s">
        <v>282</v>
      </c>
      <c r="G4" s="1186" t="s">
        <v>283</v>
      </c>
      <c r="H4" s="1186" t="s">
        <v>284</v>
      </c>
      <c r="I4" s="1186" t="s">
        <v>145</v>
      </c>
      <c r="J4" s="1186" t="s">
        <v>285</v>
      </c>
      <c r="K4" s="1186" t="s">
        <v>24</v>
      </c>
      <c r="L4" s="1186" t="s">
        <v>286</v>
      </c>
      <c r="M4" s="1186" t="s">
        <v>287</v>
      </c>
      <c r="N4" s="1186" t="s">
        <v>288</v>
      </c>
      <c r="O4" s="1186" t="s">
        <v>283</v>
      </c>
      <c r="P4" s="1186" t="s">
        <v>289</v>
      </c>
      <c r="Q4" s="1186" t="s">
        <v>290</v>
      </c>
      <c r="R4" s="1186" t="s">
        <v>291</v>
      </c>
      <c r="S4" s="1192"/>
      <c r="T4" s="1190"/>
      <c r="U4" s="717"/>
      <c r="V4" s="717"/>
    </row>
    <row r="5" spans="1:37" ht="90.75" customHeight="1" thickBot="1" x14ac:dyDescent="0.3">
      <c r="A5" s="1181"/>
      <c r="B5" s="1189"/>
      <c r="C5" s="1187"/>
      <c r="D5" s="1187"/>
      <c r="E5" s="1187"/>
      <c r="F5" s="1187"/>
      <c r="G5" s="1187"/>
      <c r="H5" s="1187"/>
      <c r="I5" s="1187"/>
      <c r="J5" s="1187"/>
      <c r="K5" s="1187"/>
      <c r="L5" s="1187"/>
      <c r="M5" s="1187"/>
      <c r="N5" s="1187"/>
      <c r="O5" s="1187"/>
      <c r="P5" s="1187"/>
      <c r="Q5" s="1187"/>
      <c r="R5" s="1187"/>
      <c r="S5" s="1193"/>
      <c r="T5" s="1190"/>
    </row>
    <row r="6" spans="1:37" ht="13.35" customHeight="1" thickTop="1" x14ac:dyDescent="0.25">
      <c r="A6" s="719" t="s">
        <v>292</v>
      </c>
      <c r="B6" s="770">
        <v>52</v>
      </c>
      <c r="C6" s="770">
        <v>0</v>
      </c>
      <c r="D6" s="770">
        <v>22</v>
      </c>
      <c r="E6" s="770">
        <v>9</v>
      </c>
      <c r="F6" s="770">
        <v>0</v>
      </c>
      <c r="G6" s="770">
        <v>6</v>
      </c>
      <c r="H6" s="770">
        <v>0</v>
      </c>
      <c r="I6" s="770">
        <v>1</v>
      </c>
      <c r="J6" s="770">
        <v>5</v>
      </c>
      <c r="K6" s="770">
        <v>116</v>
      </c>
      <c r="L6" s="770">
        <v>44</v>
      </c>
      <c r="M6" s="770">
        <v>33</v>
      </c>
      <c r="N6" s="770">
        <v>0</v>
      </c>
      <c r="O6" s="770">
        <v>24</v>
      </c>
      <c r="P6" s="770">
        <v>0</v>
      </c>
      <c r="Q6" s="770">
        <v>1</v>
      </c>
      <c r="R6" s="869">
        <v>5</v>
      </c>
      <c r="S6" s="870">
        <v>158</v>
      </c>
      <c r="T6" s="871"/>
      <c r="U6" s="747"/>
    </row>
    <row r="7" spans="1:37" ht="13.35" customHeight="1" x14ac:dyDescent="0.25">
      <c r="A7" s="720" t="s">
        <v>293</v>
      </c>
      <c r="B7" s="770">
        <v>133</v>
      </c>
      <c r="C7" s="770">
        <v>0</v>
      </c>
      <c r="D7" s="770">
        <v>55</v>
      </c>
      <c r="E7" s="770">
        <v>22</v>
      </c>
      <c r="F7" s="770">
        <v>0</v>
      </c>
      <c r="G7" s="770">
        <v>20</v>
      </c>
      <c r="H7" s="770">
        <v>0</v>
      </c>
      <c r="I7" s="770">
        <v>6</v>
      </c>
      <c r="J7" s="770">
        <v>11</v>
      </c>
      <c r="K7" s="770">
        <v>37</v>
      </c>
      <c r="L7" s="770">
        <v>11</v>
      </c>
      <c r="M7" s="770">
        <v>5</v>
      </c>
      <c r="N7" s="770">
        <v>0</v>
      </c>
      <c r="O7" s="770">
        <v>12</v>
      </c>
      <c r="P7" s="770">
        <v>0</v>
      </c>
      <c r="Q7" s="770">
        <v>0</v>
      </c>
      <c r="R7" s="869">
        <v>2</v>
      </c>
      <c r="S7" s="872">
        <v>377</v>
      </c>
      <c r="U7" s="722"/>
    </row>
    <row r="8" spans="1:37" ht="13.35" customHeight="1" x14ac:dyDescent="0.25">
      <c r="A8" s="720" t="s">
        <v>294</v>
      </c>
      <c r="B8" s="770">
        <v>189</v>
      </c>
      <c r="C8" s="770">
        <v>1</v>
      </c>
      <c r="D8" s="770">
        <v>53</v>
      </c>
      <c r="E8" s="770">
        <v>20</v>
      </c>
      <c r="F8" s="770">
        <v>0</v>
      </c>
      <c r="G8" s="770">
        <v>25</v>
      </c>
      <c r="H8" s="770">
        <v>0</v>
      </c>
      <c r="I8" s="770">
        <v>5</v>
      </c>
      <c r="J8" s="770">
        <v>20</v>
      </c>
      <c r="K8" s="770">
        <v>216</v>
      </c>
      <c r="L8" s="770">
        <v>63</v>
      </c>
      <c r="M8" s="770">
        <v>20</v>
      </c>
      <c r="N8" s="770">
        <v>0</v>
      </c>
      <c r="O8" s="770">
        <v>68</v>
      </c>
      <c r="P8" s="770">
        <v>0</v>
      </c>
      <c r="Q8" s="770">
        <v>0</v>
      </c>
      <c r="R8" s="869">
        <v>37</v>
      </c>
      <c r="S8" s="872">
        <v>393</v>
      </c>
      <c r="U8" s="722"/>
    </row>
    <row r="9" spans="1:37" ht="13.35" customHeight="1" x14ac:dyDescent="0.25">
      <c r="A9" s="720" t="s">
        <v>295</v>
      </c>
      <c r="B9" s="770">
        <v>121</v>
      </c>
      <c r="C9" s="770">
        <v>2</v>
      </c>
      <c r="D9" s="770">
        <v>53</v>
      </c>
      <c r="E9" s="770">
        <v>6</v>
      </c>
      <c r="F9" s="770">
        <v>0</v>
      </c>
      <c r="G9" s="770">
        <v>23</v>
      </c>
      <c r="H9" s="770">
        <v>1</v>
      </c>
      <c r="I9" s="770">
        <v>4</v>
      </c>
      <c r="J9" s="770">
        <v>16</v>
      </c>
      <c r="K9" s="770">
        <v>110</v>
      </c>
      <c r="L9" s="770">
        <v>38</v>
      </c>
      <c r="M9" s="770">
        <v>10</v>
      </c>
      <c r="N9" s="770">
        <v>0</v>
      </c>
      <c r="O9" s="770">
        <v>26</v>
      </c>
      <c r="P9" s="770">
        <v>1</v>
      </c>
      <c r="Q9" s="770">
        <v>3</v>
      </c>
      <c r="R9" s="869">
        <v>17</v>
      </c>
      <c r="S9" s="872">
        <v>181</v>
      </c>
      <c r="U9" s="722"/>
    </row>
    <row r="10" spans="1:37" ht="13.35" customHeight="1" x14ac:dyDescent="0.25">
      <c r="A10" s="720" t="s">
        <v>296</v>
      </c>
      <c r="B10" s="770">
        <v>130</v>
      </c>
      <c r="C10" s="770">
        <v>0</v>
      </c>
      <c r="D10" s="770">
        <v>52</v>
      </c>
      <c r="E10" s="770">
        <v>26</v>
      </c>
      <c r="F10" s="770">
        <v>0</v>
      </c>
      <c r="G10" s="770">
        <v>20</v>
      </c>
      <c r="H10" s="770">
        <v>1</v>
      </c>
      <c r="I10" s="770">
        <v>13</v>
      </c>
      <c r="J10" s="770">
        <v>12</v>
      </c>
      <c r="K10" s="770">
        <v>154</v>
      </c>
      <c r="L10" s="770">
        <v>80</v>
      </c>
      <c r="M10" s="770">
        <v>31</v>
      </c>
      <c r="N10" s="770">
        <v>0</v>
      </c>
      <c r="O10" s="770">
        <v>23</v>
      </c>
      <c r="P10" s="770">
        <v>0</v>
      </c>
      <c r="Q10" s="770">
        <v>5</v>
      </c>
      <c r="R10" s="869">
        <v>9</v>
      </c>
      <c r="S10" s="872">
        <v>255</v>
      </c>
      <c r="U10" s="722"/>
    </row>
    <row r="11" spans="1:37" ht="13.35" customHeight="1" x14ac:dyDescent="0.25">
      <c r="A11" s="720" t="s">
        <v>297</v>
      </c>
      <c r="B11" s="770">
        <v>147</v>
      </c>
      <c r="C11" s="770">
        <v>7</v>
      </c>
      <c r="D11" s="770">
        <v>30</v>
      </c>
      <c r="E11" s="770">
        <v>9</v>
      </c>
      <c r="F11" s="770">
        <v>0</v>
      </c>
      <c r="G11" s="770">
        <v>24</v>
      </c>
      <c r="H11" s="770">
        <v>0</v>
      </c>
      <c r="I11" s="770">
        <v>1</v>
      </c>
      <c r="J11" s="770">
        <v>5</v>
      </c>
      <c r="K11" s="770">
        <v>60</v>
      </c>
      <c r="L11" s="770">
        <v>14</v>
      </c>
      <c r="M11" s="770">
        <v>9</v>
      </c>
      <c r="N11" s="770">
        <v>0</v>
      </c>
      <c r="O11" s="770">
        <v>22</v>
      </c>
      <c r="P11" s="770">
        <v>1</v>
      </c>
      <c r="Q11" s="770">
        <v>1</v>
      </c>
      <c r="R11" s="869">
        <v>2</v>
      </c>
      <c r="S11" s="872">
        <v>275</v>
      </c>
      <c r="U11" s="722"/>
    </row>
    <row r="12" spans="1:37" ht="13.35" customHeight="1" x14ac:dyDescent="0.25">
      <c r="A12" s="720" t="s">
        <v>298</v>
      </c>
      <c r="B12" s="770">
        <v>62</v>
      </c>
      <c r="C12" s="770">
        <v>0</v>
      </c>
      <c r="D12" s="770">
        <v>18</v>
      </c>
      <c r="E12" s="770">
        <v>3</v>
      </c>
      <c r="F12" s="770">
        <v>0</v>
      </c>
      <c r="G12" s="770">
        <v>22</v>
      </c>
      <c r="H12" s="770">
        <v>0</v>
      </c>
      <c r="I12" s="770">
        <v>2</v>
      </c>
      <c r="J12" s="770">
        <v>7</v>
      </c>
      <c r="K12" s="770">
        <v>2</v>
      </c>
      <c r="L12" s="770">
        <v>2</v>
      </c>
      <c r="M12" s="770">
        <v>0</v>
      </c>
      <c r="N12" s="770">
        <v>0</v>
      </c>
      <c r="O12" s="770">
        <v>0</v>
      </c>
      <c r="P12" s="770">
        <v>0</v>
      </c>
      <c r="Q12" s="770">
        <v>0</v>
      </c>
      <c r="R12" s="869">
        <v>0</v>
      </c>
      <c r="S12" s="872">
        <v>231</v>
      </c>
    </row>
    <row r="13" spans="1:37" ht="13.35" customHeight="1" x14ac:dyDescent="0.25">
      <c r="A13" s="723" t="s">
        <v>299</v>
      </c>
      <c r="B13" s="724">
        <v>834</v>
      </c>
      <c r="C13" s="725">
        <v>10</v>
      </c>
      <c r="D13" s="725">
        <v>283</v>
      </c>
      <c r="E13" s="726">
        <v>95</v>
      </c>
      <c r="F13" s="725">
        <v>0</v>
      </c>
      <c r="G13" s="725">
        <v>140</v>
      </c>
      <c r="H13" s="725">
        <v>2</v>
      </c>
      <c r="I13" s="725">
        <v>32</v>
      </c>
      <c r="J13" s="725">
        <v>76</v>
      </c>
      <c r="K13" s="726">
        <v>695</v>
      </c>
      <c r="L13" s="726">
        <v>252</v>
      </c>
      <c r="M13" s="726">
        <v>108</v>
      </c>
      <c r="N13" s="726">
        <v>0</v>
      </c>
      <c r="O13" s="726">
        <v>175</v>
      </c>
      <c r="P13" s="725">
        <v>2</v>
      </c>
      <c r="Q13" s="725">
        <v>10</v>
      </c>
      <c r="R13" s="873">
        <v>72</v>
      </c>
      <c r="S13" s="874">
        <v>1870</v>
      </c>
      <c r="T13" s="871"/>
      <c r="U13" s="871"/>
      <c r="V13" s="871"/>
      <c r="W13" s="871"/>
      <c r="X13" s="871"/>
      <c r="Y13" s="871"/>
      <c r="Z13" s="871"/>
      <c r="AA13" s="871"/>
      <c r="AB13" s="871"/>
      <c r="AC13" s="871"/>
      <c r="AD13" s="871"/>
      <c r="AE13" s="871"/>
      <c r="AF13" s="871"/>
      <c r="AG13" s="871"/>
      <c r="AH13" s="871"/>
      <c r="AI13" s="871"/>
      <c r="AJ13" s="871"/>
      <c r="AK13" s="871"/>
    </row>
    <row r="14" spans="1:37" ht="13.35" customHeight="1" x14ac:dyDescent="0.25">
      <c r="A14" s="720" t="s">
        <v>300</v>
      </c>
      <c r="B14" s="751">
        <v>73</v>
      </c>
      <c r="C14" s="751">
        <v>0</v>
      </c>
      <c r="D14" s="751">
        <v>21</v>
      </c>
      <c r="E14" s="751">
        <v>25</v>
      </c>
      <c r="F14" s="751">
        <v>0</v>
      </c>
      <c r="G14" s="751">
        <v>7</v>
      </c>
      <c r="H14" s="751">
        <v>1</v>
      </c>
      <c r="I14" s="751">
        <v>4</v>
      </c>
      <c r="J14" s="751">
        <v>7</v>
      </c>
      <c r="K14" s="751">
        <v>82</v>
      </c>
      <c r="L14" s="751">
        <v>26</v>
      </c>
      <c r="M14" s="751">
        <v>21</v>
      </c>
      <c r="N14" s="751">
        <v>0</v>
      </c>
      <c r="O14" s="751">
        <v>19</v>
      </c>
      <c r="P14" s="751">
        <v>0</v>
      </c>
      <c r="Q14" s="751">
        <v>5</v>
      </c>
      <c r="R14" s="875">
        <v>6</v>
      </c>
      <c r="S14" s="876">
        <v>162</v>
      </c>
    </row>
    <row r="15" spans="1:37" ht="13.35" customHeight="1" x14ac:dyDescent="0.25">
      <c r="A15" s="720" t="s">
        <v>301</v>
      </c>
      <c r="B15" s="751">
        <v>215</v>
      </c>
      <c r="C15" s="751">
        <v>1</v>
      </c>
      <c r="D15" s="751">
        <v>51</v>
      </c>
      <c r="E15" s="751">
        <v>20</v>
      </c>
      <c r="F15" s="751">
        <v>0</v>
      </c>
      <c r="G15" s="751">
        <v>52</v>
      </c>
      <c r="H15" s="751">
        <v>0</v>
      </c>
      <c r="I15" s="751">
        <v>29</v>
      </c>
      <c r="J15" s="751">
        <v>19</v>
      </c>
      <c r="K15" s="751">
        <v>151</v>
      </c>
      <c r="L15" s="751">
        <v>26</v>
      </c>
      <c r="M15" s="751">
        <v>22</v>
      </c>
      <c r="N15" s="751">
        <v>0</v>
      </c>
      <c r="O15" s="751">
        <v>56</v>
      </c>
      <c r="P15" s="751">
        <v>0</v>
      </c>
      <c r="Q15" s="751">
        <v>12</v>
      </c>
      <c r="R15" s="875">
        <v>7</v>
      </c>
      <c r="S15" s="876">
        <v>408</v>
      </c>
    </row>
    <row r="16" spans="1:37" ht="13.35" customHeight="1" x14ac:dyDescent="0.25">
      <c r="A16" s="720" t="s">
        <v>302</v>
      </c>
      <c r="B16" s="751">
        <v>70</v>
      </c>
      <c r="C16" s="751">
        <v>0</v>
      </c>
      <c r="D16" s="751">
        <v>22</v>
      </c>
      <c r="E16" s="751">
        <v>2</v>
      </c>
      <c r="F16" s="751">
        <v>0</v>
      </c>
      <c r="G16" s="751">
        <v>8</v>
      </c>
      <c r="H16" s="751">
        <v>0</v>
      </c>
      <c r="I16" s="751">
        <v>3</v>
      </c>
      <c r="J16" s="751">
        <v>5</v>
      </c>
      <c r="K16" s="751">
        <v>16</v>
      </c>
      <c r="L16" s="751">
        <v>4</v>
      </c>
      <c r="M16" s="751">
        <v>0</v>
      </c>
      <c r="N16" s="751">
        <v>0</v>
      </c>
      <c r="O16" s="751">
        <v>2</v>
      </c>
      <c r="P16" s="751">
        <v>0</v>
      </c>
      <c r="Q16" s="751">
        <v>2</v>
      </c>
      <c r="R16" s="875">
        <v>1</v>
      </c>
      <c r="S16" s="876">
        <v>194</v>
      </c>
    </row>
    <row r="17" spans="1:37" ht="13.35" customHeight="1" x14ac:dyDescent="0.25">
      <c r="A17" s="720" t="s">
        <v>303</v>
      </c>
      <c r="B17" s="751">
        <v>52</v>
      </c>
      <c r="C17" s="751">
        <v>1</v>
      </c>
      <c r="D17" s="751">
        <v>14</v>
      </c>
      <c r="E17" s="751">
        <v>6</v>
      </c>
      <c r="F17" s="751">
        <v>0</v>
      </c>
      <c r="G17" s="751">
        <v>19</v>
      </c>
      <c r="H17" s="751">
        <v>0</v>
      </c>
      <c r="I17" s="751">
        <v>1</v>
      </c>
      <c r="J17" s="751">
        <v>3</v>
      </c>
      <c r="K17" s="751">
        <v>60</v>
      </c>
      <c r="L17" s="751">
        <v>20</v>
      </c>
      <c r="M17" s="751">
        <v>5</v>
      </c>
      <c r="N17" s="751">
        <v>0</v>
      </c>
      <c r="O17" s="751">
        <v>29</v>
      </c>
      <c r="P17" s="751">
        <v>0</v>
      </c>
      <c r="Q17" s="751">
        <v>1</v>
      </c>
      <c r="R17" s="875">
        <v>3</v>
      </c>
      <c r="S17" s="876">
        <v>110</v>
      </c>
    </row>
    <row r="18" spans="1:37" ht="13.35" customHeight="1" x14ac:dyDescent="0.25">
      <c r="A18" s="720" t="s">
        <v>304</v>
      </c>
      <c r="B18" s="751">
        <v>88</v>
      </c>
      <c r="C18" s="751">
        <v>2</v>
      </c>
      <c r="D18" s="751">
        <v>17</v>
      </c>
      <c r="E18" s="751">
        <v>3</v>
      </c>
      <c r="F18" s="751">
        <v>0</v>
      </c>
      <c r="G18" s="751">
        <v>17</v>
      </c>
      <c r="H18" s="751">
        <v>0</v>
      </c>
      <c r="I18" s="751">
        <v>4</v>
      </c>
      <c r="J18" s="751">
        <v>2</v>
      </c>
      <c r="K18" s="751">
        <v>75</v>
      </c>
      <c r="L18" s="751">
        <v>10</v>
      </c>
      <c r="M18" s="751">
        <v>1</v>
      </c>
      <c r="N18" s="751">
        <v>0</v>
      </c>
      <c r="O18" s="751">
        <v>35</v>
      </c>
      <c r="P18" s="751">
        <v>0</v>
      </c>
      <c r="Q18" s="751">
        <v>1</v>
      </c>
      <c r="R18" s="875">
        <v>1</v>
      </c>
      <c r="S18" s="876">
        <v>131</v>
      </c>
    </row>
    <row r="19" spans="1:37" ht="13.35" customHeight="1" x14ac:dyDescent="0.25">
      <c r="A19" s="720" t="s">
        <v>305</v>
      </c>
      <c r="B19" s="751">
        <v>143</v>
      </c>
      <c r="C19" s="751">
        <v>1</v>
      </c>
      <c r="D19" s="751">
        <v>54</v>
      </c>
      <c r="E19" s="751">
        <v>17</v>
      </c>
      <c r="F19" s="751">
        <v>0</v>
      </c>
      <c r="G19" s="751">
        <v>10</v>
      </c>
      <c r="H19" s="751">
        <v>0</v>
      </c>
      <c r="I19" s="751">
        <v>10</v>
      </c>
      <c r="J19" s="751">
        <v>10</v>
      </c>
      <c r="K19" s="751">
        <v>85</v>
      </c>
      <c r="L19" s="751">
        <v>26</v>
      </c>
      <c r="M19" s="751">
        <v>15</v>
      </c>
      <c r="N19" s="751">
        <v>0</v>
      </c>
      <c r="O19" s="751">
        <v>11</v>
      </c>
      <c r="P19" s="751">
        <v>0</v>
      </c>
      <c r="Q19" s="751">
        <v>6</v>
      </c>
      <c r="R19" s="875">
        <v>6</v>
      </c>
      <c r="S19" s="876">
        <v>318</v>
      </c>
    </row>
    <row r="20" spans="1:37" ht="13.35" customHeight="1" x14ac:dyDescent="0.25">
      <c r="A20" s="723" t="s">
        <v>306</v>
      </c>
      <c r="B20" s="724">
        <v>641</v>
      </c>
      <c r="C20" s="725">
        <v>5</v>
      </c>
      <c r="D20" s="725">
        <v>179</v>
      </c>
      <c r="E20" s="726">
        <v>73</v>
      </c>
      <c r="F20" s="725">
        <v>0</v>
      </c>
      <c r="G20" s="725">
        <v>113</v>
      </c>
      <c r="H20" s="725">
        <v>1</v>
      </c>
      <c r="I20" s="731">
        <v>51</v>
      </c>
      <c r="J20" s="727">
        <v>46</v>
      </c>
      <c r="K20" s="728">
        <v>469</v>
      </c>
      <c r="L20" s="726">
        <v>112</v>
      </c>
      <c r="M20" s="726">
        <v>64</v>
      </c>
      <c r="N20" s="726">
        <v>0</v>
      </c>
      <c r="O20" s="726">
        <v>152</v>
      </c>
      <c r="P20" s="725">
        <v>0</v>
      </c>
      <c r="Q20" s="725">
        <v>27</v>
      </c>
      <c r="R20" s="873">
        <v>24</v>
      </c>
      <c r="S20" s="874">
        <v>1323</v>
      </c>
      <c r="T20" s="871"/>
      <c r="U20" s="871"/>
      <c r="V20" s="871"/>
      <c r="W20" s="871"/>
      <c r="X20" s="871"/>
      <c r="Y20" s="871"/>
      <c r="Z20" s="871"/>
      <c r="AA20" s="871"/>
      <c r="AB20" s="871"/>
      <c r="AC20" s="871"/>
      <c r="AD20" s="871"/>
      <c r="AE20" s="871"/>
      <c r="AF20" s="871"/>
      <c r="AG20" s="871"/>
      <c r="AH20" s="871"/>
      <c r="AI20" s="871"/>
      <c r="AJ20" s="871"/>
      <c r="AK20" s="871"/>
    </row>
    <row r="21" spans="1:37" ht="13.35" customHeight="1" x14ac:dyDescent="0.25">
      <c r="A21" s="720" t="s">
        <v>307</v>
      </c>
      <c r="B21" s="751">
        <v>63</v>
      </c>
      <c r="C21" s="751">
        <v>0</v>
      </c>
      <c r="D21" s="751">
        <v>24</v>
      </c>
      <c r="E21" s="751">
        <v>3</v>
      </c>
      <c r="F21" s="751">
        <v>0</v>
      </c>
      <c r="G21" s="751">
        <v>4</v>
      </c>
      <c r="H21" s="751">
        <v>0</v>
      </c>
      <c r="I21" s="771">
        <v>6</v>
      </c>
      <c r="J21" s="771">
        <v>10</v>
      </c>
      <c r="K21" s="771">
        <v>47</v>
      </c>
      <c r="L21" s="751">
        <v>14</v>
      </c>
      <c r="M21" s="751">
        <v>6</v>
      </c>
      <c r="N21" s="751">
        <v>0</v>
      </c>
      <c r="O21" s="751">
        <v>3</v>
      </c>
      <c r="P21" s="751">
        <v>0</v>
      </c>
      <c r="Q21" s="751">
        <v>2</v>
      </c>
      <c r="R21" s="875">
        <v>11</v>
      </c>
      <c r="S21" s="876">
        <v>104</v>
      </c>
    </row>
    <row r="22" spans="1:37" ht="13.35" customHeight="1" x14ac:dyDescent="0.25">
      <c r="A22" s="720" t="s">
        <v>308</v>
      </c>
      <c r="B22" s="751">
        <v>262</v>
      </c>
      <c r="C22" s="751">
        <v>1</v>
      </c>
      <c r="D22" s="751">
        <v>121</v>
      </c>
      <c r="E22" s="751">
        <v>5</v>
      </c>
      <c r="F22" s="751">
        <v>0</v>
      </c>
      <c r="G22" s="751">
        <v>7</v>
      </c>
      <c r="H22" s="751">
        <v>0</v>
      </c>
      <c r="I22" s="751">
        <v>10</v>
      </c>
      <c r="J22" s="751">
        <v>37</v>
      </c>
      <c r="K22" s="751">
        <v>113</v>
      </c>
      <c r="L22" s="751">
        <v>63</v>
      </c>
      <c r="M22" s="751">
        <v>8</v>
      </c>
      <c r="N22" s="751">
        <v>0</v>
      </c>
      <c r="O22" s="751">
        <v>14</v>
      </c>
      <c r="P22" s="751">
        <v>0</v>
      </c>
      <c r="Q22" s="751">
        <v>1</v>
      </c>
      <c r="R22" s="875">
        <v>19</v>
      </c>
      <c r="S22" s="876">
        <v>377</v>
      </c>
    </row>
    <row r="23" spans="1:37" ht="13.35" customHeight="1" x14ac:dyDescent="0.25">
      <c r="A23" s="720" t="s">
        <v>309</v>
      </c>
      <c r="B23" s="751">
        <v>60</v>
      </c>
      <c r="C23" s="751">
        <v>0</v>
      </c>
      <c r="D23" s="751">
        <v>24</v>
      </c>
      <c r="E23" s="751">
        <v>7</v>
      </c>
      <c r="F23" s="751">
        <v>0</v>
      </c>
      <c r="G23" s="751">
        <v>6</v>
      </c>
      <c r="H23" s="751">
        <v>0</v>
      </c>
      <c r="I23" s="751">
        <v>2</v>
      </c>
      <c r="J23" s="751">
        <v>12</v>
      </c>
      <c r="K23" s="751">
        <v>49</v>
      </c>
      <c r="L23" s="751">
        <v>24</v>
      </c>
      <c r="M23" s="751">
        <v>3</v>
      </c>
      <c r="N23" s="751">
        <v>0</v>
      </c>
      <c r="O23" s="751">
        <v>7</v>
      </c>
      <c r="P23" s="751">
        <v>0</v>
      </c>
      <c r="Q23" s="751">
        <v>1</v>
      </c>
      <c r="R23" s="875">
        <v>10</v>
      </c>
      <c r="S23" s="876">
        <v>129</v>
      </c>
    </row>
    <row r="24" spans="1:37" ht="13.35" customHeight="1" x14ac:dyDescent="0.25">
      <c r="A24" s="720" t="s">
        <v>310</v>
      </c>
      <c r="B24" s="751">
        <v>52</v>
      </c>
      <c r="C24" s="751">
        <v>0</v>
      </c>
      <c r="D24" s="751">
        <v>8</v>
      </c>
      <c r="E24" s="751">
        <v>10</v>
      </c>
      <c r="F24" s="751">
        <v>0</v>
      </c>
      <c r="G24" s="751">
        <v>6</v>
      </c>
      <c r="H24" s="751">
        <v>0</v>
      </c>
      <c r="I24" s="751">
        <v>6</v>
      </c>
      <c r="J24" s="751">
        <v>5</v>
      </c>
      <c r="K24" s="751">
        <v>51</v>
      </c>
      <c r="L24" s="751">
        <v>23</v>
      </c>
      <c r="M24" s="751">
        <v>9</v>
      </c>
      <c r="N24" s="751">
        <v>0</v>
      </c>
      <c r="O24" s="751">
        <v>5</v>
      </c>
      <c r="P24" s="751">
        <v>0</v>
      </c>
      <c r="Q24" s="751">
        <v>1</v>
      </c>
      <c r="R24" s="875">
        <v>8</v>
      </c>
      <c r="S24" s="876">
        <v>161</v>
      </c>
    </row>
    <row r="25" spans="1:37" ht="13.35" customHeight="1" x14ac:dyDescent="0.25">
      <c r="A25" s="720" t="s">
        <v>311</v>
      </c>
      <c r="B25" s="751">
        <v>153</v>
      </c>
      <c r="C25" s="751">
        <v>0</v>
      </c>
      <c r="D25" s="751">
        <v>57</v>
      </c>
      <c r="E25" s="751">
        <v>19</v>
      </c>
      <c r="F25" s="751">
        <v>0</v>
      </c>
      <c r="G25" s="751">
        <v>9</v>
      </c>
      <c r="H25" s="751">
        <v>0</v>
      </c>
      <c r="I25" s="751">
        <v>6</v>
      </c>
      <c r="J25" s="751">
        <v>18</v>
      </c>
      <c r="K25" s="751">
        <v>102</v>
      </c>
      <c r="L25" s="751">
        <v>42</v>
      </c>
      <c r="M25" s="751">
        <v>19</v>
      </c>
      <c r="N25" s="751">
        <v>0</v>
      </c>
      <c r="O25" s="751">
        <v>8</v>
      </c>
      <c r="P25" s="751">
        <v>0</v>
      </c>
      <c r="Q25" s="751">
        <v>4</v>
      </c>
      <c r="R25" s="875">
        <v>11</v>
      </c>
      <c r="S25" s="876">
        <v>339</v>
      </c>
    </row>
    <row r="26" spans="1:37" ht="13.35" customHeight="1" x14ac:dyDescent="0.25">
      <c r="A26" s="720" t="s">
        <v>312</v>
      </c>
      <c r="B26" s="751">
        <v>219</v>
      </c>
      <c r="C26" s="751">
        <v>5</v>
      </c>
      <c r="D26" s="751">
        <v>58</v>
      </c>
      <c r="E26" s="751">
        <v>15</v>
      </c>
      <c r="F26" s="751">
        <v>0</v>
      </c>
      <c r="G26" s="751">
        <v>28</v>
      </c>
      <c r="H26" s="751">
        <v>0</v>
      </c>
      <c r="I26" s="751">
        <v>24</v>
      </c>
      <c r="J26" s="751">
        <v>22</v>
      </c>
      <c r="K26" s="751">
        <v>180</v>
      </c>
      <c r="L26" s="751">
        <v>50</v>
      </c>
      <c r="M26" s="751">
        <v>17</v>
      </c>
      <c r="N26" s="751">
        <v>0</v>
      </c>
      <c r="O26" s="751">
        <v>41</v>
      </c>
      <c r="P26" s="751">
        <v>0</v>
      </c>
      <c r="Q26" s="751">
        <v>16</v>
      </c>
      <c r="R26" s="875">
        <v>16</v>
      </c>
      <c r="S26" s="876">
        <v>349</v>
      </c>
    </row>
    <row r="27" spans="1:37" ht="13.35" customHeight="1" thickBot="1" x14ac:dyDescent="0.3">
      <c r="A27" s="729" t="s">
        <v>313</v>
      </c>
      <c r="B27" s="730">
        <v>809</v>
      </c>
      <c r="C27" s="731">
        <v>6</v>
      </c>
      <c r="D27" s="731">
        <v>292</v>
      </c>
      <c r="E27" s="732">
        <v>59</v>
      </c>
      <c r="F27" s="721">
        <v>0</v>
      </c>
      <c r="G27" s="731">
        <v>60</v>
      </c>
      <c r="H27" s="731">
        <v>0</v>
      </c>
      <c r="I27" s="731">
        <v>54</v>
      </c>
      <c r="J27" s="731">
        <v>104</v>
      </c>
      <c r="K27" s="732">
        <v>542</v>
      </c>
      <c r="L27" s="732">
        <v>216</v>
      </c>
      <c r="M27" s="732">
        <v>62</v>
      </c>
      <c r="N27" s="732">
        <v>0</v>
      </c>
      <c r="O27" s="732">
        <v>78</v>
      </c>
      <c r="P27" s="731">
        <v>0</v>
      </c>
      <c r="Q27" s="731">
        <v>25</v>
      </c>
      <c r="R27" s="877">
        <v>75</v>
      </c>
      <c r="S27" s="878">
        <v>1459</v>
      </c>
      <c r="T27" s="871"/>
      <c r="U27" s="871"/>
      <c r="V27" s="871"/>
      <c r="W27" s="871"/>
      <c r="X27" s="871"/>
      <c r="Y27" s="871"/>
      <c r="Z27" s="871"/>
      <c r="AA27" s="871"/>
      <c r="AB27" s="871"/>
      <c r="AC27" s="871"/>
      <c r="AD27" s="871"/>
      <c r="AE27" s="871"/>
      <c r="AF27" s="871"/>
      <c r="AG27" s="871"/>
      <c r="AH27" s="871"/>
      <c r="AI27" s="871"/>
      <c r="AJ27" s="871"/>
      <c r="AK27" s="871"/>
    </row>
    <row r="28" spans="1:37" ht="18.2" customHeight="1" thickTop="1" thickBot="1" x14ac:dyDescent="0.3">
      <c r="A28" s="733" t="s">
        <v>314</v>
      </c>
      <c r="B28" s="734">
        <v>7210</v>
      </c>
      <c r="C28" s="735">
        <v>111</v>
      </c>
      <c r="D28" s="735">
        <v>1982</v>
      </c>
      <c r="E28" s="736">
        <v>555</v>
      </c>
      <c r="F28" s="735">
        <v>0</v>
      </c>
      <c r="G28" s="735">
        <v>1573</v>
      </c>
      <c r="H28" s="735">
        <v>18</v>
      </c>
      <c r="I28" s="735">
        <v>313</v>
      </c>
      <c r="J28" s="735">
        <v>621</v>
      </c>
      <c r="K28" s="736">
        <v>6439</v>
      </c>
      <c r="L28" s="736">
        <v>1635</v>
      </c>
      <c r="M28" s="736">
        <v>638</v>
      </c>
      <c r="N28" s="736">
        <v>0</v>
      </c>
      <c r="O28" s="736">
        <v>2033</v>
      </c>
      <c r="P28" s="735">
        <v>15</v>
      </c>
      <c r="Q28" s="735">
        <v>132</v>
      </c>
      <c r="R28" s="879">
        <v>470</v>
      </c>
      <c r="S28" s="880">
        <v>12896</v>
      </c>
    </row>
    <row r="29" spans="1:37" ht="13.35" customHeight="1" thickTop="1" x14ac:dyDescent="0.25">
      <c r="A29" s="737"/>
      <c r="B29" s="738"/>
      <c r="C29" s="738"/>
      <c r="D29" s="738"/>
      <c r="E29" s="739"/>
      <c r="F29" s="738"/>
      <c r="G29" s="738"/>
      <c r="H29" s="738"/>
      <c r="I29" s="738"/>
      <c r="J29" s="738"/>
      <c r="K29" s="881"/>
      <c r="L29" s="881"/>
      <c r="M29" s="881"/>
      <c r="N29" s="881"/>
      <c r="O29" s="881"/>
      <c r="P29" s="881"/>
      <c r="Q29" s="881"/>
      <c r="R29" s="881"/>
      <c r="S29" s="881"/>
    </row>
    <row r="30" spans="1:37" ht="13.35" customHeight="1" x14ac:dyDescent="0.25">
      <c r="A30" s="740"/>
      <c r="B30" s="741"/>
      <c r="C30" s="741"/>
      <c r="D30" s="741"/>
      <c r="E30" s="742"/>
      <c r="F30" s="741"/>
      <c r="G30" s="741"/>
      <c r="H30" s="741"/>
      <c r="I30" s="741"/>
      <c r="J30" s="741"/>
      <c r="K30" s="742"/>
      <c r="L30" s="742"/>
      <c r="M30" s="742"/>
      <c r="N30" s="742"/>
      <c r="O30" s="742"/>
      <c r="P30" s="741"/>
      <c r="Q30" s="741"/>
      <c r="R30" s="741"/>
      <c r="S30" s="742"/>
    </row>
    <row r="31" spans="1:37" ht="13.35" customHeight="1" x14ac:dyDescent="0.25">
      <c r="A31" s="740"/>
      <c r="B31" s="741"/>
      <c r="C31" s="741"/>
      <c r="D31" s="741"/>
      <c r="E31" s="742"/>
      <c r="F31" s="741"/>
      <c r="G31" s="741"/>
      <c r="H31" s="741"/>
      <c r="I31" s="741"/>
      <c r="J31" s="741"/>
      <c r="K31" s="742"/>
      <c r="L31" s="742"/>
      <c r="M31" s="742"/>
      <c r="N31" s="742"/>
      <c r="O31" s="742"/>
      <c r="P31" s="741"/>
      <c r="Q31" s="741"/>
      <c r="R31" s="741"/>
      <c r="S31" s="742"/>
    </row>
  </sheetData>
  <mergeCells count="24">
    <mergeCell ref="J4:J5"/>
    <mergeCell ref="T4:T5"/>
    <mergeCell ref="K4:K5"/>
    <mergeCell ref="L4:L5"/>
    <mergeCell ref="M4:M5"/>
    <mergeCell ref="N4:N5"/>
    <mergeCell ref="O4:O5"/>
    <mergeCell ref="S3:S5"/>
    <mergeCell ref="A1:S1"/>
    <mergeCell ref="A2:S2"/>
    <mergeCell ref="A3:A5"/>
    <mergeCell ref="B3:J3"/>
    <mergeCell ref="K3:R3"/>
    <mergeCell ref="P4:P5"/>
    <mergeCell ref="Q4:Q5"/>
    <mergeCell ref="R4:R5"/>
    <mergeCell ref="B4:B5"/>
    <mergeCell ref="C4:C5"/>
    <mergeCell ref="D4:D5"/>
    <mergeCell ref="E4:E5"/>
    <mergeCell ref="F4:F5"/>
    <mergeCell ref="G4:G5"/>
    <mergeCell ref="H4:H5"/>
    <mergeCell ref="I4:I5"/>
  </mergeCells>
  <pageMargins left="0.9055118110236221" right="0.70866141732283472" top="0.78740157480314965" bottom="0.35433070866141736" header="0.31496062992125984" footer="0.31496062992125984"/>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32"/>
  <sheetViews>
    <sheetView workbookViewId="0">
      <selection activeCell="I22" sqref="I22"/>
    </sheetView>
  </sheetViews>
  <sheetFormatPr defaultColWidth="9.140625" defaultRowHeight="15" x14ac:dyDescent="0.25"/>
  <cols>
    <col min="1" max="1" width="17.7109375" style="718" customWidth="1"/>
    <col min="2" max="2" width="6.42578125" style="745" customWidth="1"/>
    <col min="3" max="3" width="4.42578125" style="744" customWidth="1"/>
    <col min="4" max="4" width="6.42578125" style="744" customWidth="1"/>
    <col min="5" max="5" width="6.7109375" style="743" customWidth="1"/>
    <col min="6" max="6" width="5.7109375" style="744" customWidth="1"/>
    <col min="7" max="7" width="5.42578125" style="744" customWidth="1"/>
    <col min="8" max="8" width="5.28515625" style="744" customWidth="1"/>
    <col min="9" max="9" width="6" style="744" customWidth="1"/>
    <col min="10" max="10" width="4.7109375" style="744" customWidth="1"/>
    <col min="11" max="11" width="5.42578125" style="743" customWidth="1"/>
    <col min="12" max="12" width="6" style="743" customWidth="1"/>
    <col min="13" max="13" width="5" style="743" customWidth="1"/>
    <col min="14" max="14" width="5.85546875" style="743" customWidth="1"/>
    <col min="15" max="15" width="6.85546875" style="743" customWidth="1"/>
    <col min="16" max="16" width="6.42578125" style="744" customWidth="1"/>
    <col min="17" max="17" width="7.5703125" style="744" customWidth="1"/>
    <col min="18" max="18" width="5.7109375" style="744" customWidth="1"/>
    <col min="19" max="19" width="7.140625" style="746" customWidth="1"/>
    <col min="20" max="16384" width="9.140625" style="718"/>
  </cols>
  <sheetData>
    <row r="1" spans="1:22" x14ac:dyDescent="0.25">
      <c r="A1" s="1194" t="s">
        <v>413</v>
      </c>
      <c r="B1" s="1195"/>
      <c r="C1" s="1195"/>
      <c r="D1" s="1195"/>
      <c r="E1" s="1195"/>
      <c r="F1" s="1195"/>
      <c r="G1" s="1195"/>
      <c r="H1" s="1195"/>
      <c r="I1" s="1195"/>
      <c r="J1" s="1195"/>
      <c r="K1" s="1195"/>
      <c r="L1" s="1195"/>
      <c r="M1" s="1195"/>
      <c r="N1" s="1195"/>
      <c r="O1" s="1195"/>
      <c r="P1" s="1195"/>
      <c r="Q1" s="1195"/>
      <c r="R1" s="1195"/>
      <c r="S1" s="1196"/>
      <c r="T1" s="715"/>
      <c r="U1" s="716"/>
      <c r="V1" s="717"/>
    </row>
    <row r="2" spans="1:22" ht="15.75" customHeight="1" thickBot="1" x14ac:dyDescent="0.3">
      <c r="A2" s="1178"/>
      <c r="B2" s="1178"/>
      <c r="C2" s="1178"/>
      <c r="D2" s="1178"/>
      <c r="E2" s="1178"/>
      <c r="F2" s="1178"/>
      <c r="G2" s="1178"/>
      <c r="H2" s="1178"/>
      <c r="I2" s="1178"/>
      <c r="J2" s="1178"/>
      <c r="K2" s="1178"/>
      <c r="L2" s="1178"/>
      <c r="M2" s="1178"/>
      <c r="N2" s="1178"/>
      <c r="O2" s="1178"/>
      <c r="P2" s="1178"/>
      <c r="Q2" s="1178"/>
      <c r="R2" s="1178"/>
      <c r="S2" s="1178"/>
      <c r="T2" s="715"/>
      <c r="U2" s="716"/>
      <c r="V2" s="717"/>
    </row>
    <row r="3" spans="1:22" ht="18.75" customHeight="1" thickTop="1" x14ac:dyDescent="0.25">
      <c r="A3" s="1197" t="s">
        <v>276</v>
      </c>
      <c r="B3" s="1184" t="s">
        <v>277</v>
      </c>
      <c r="C3" s="1200"/>
      <c r="D3" s="1200"/>
      <c r="E3" s="1200"/>
      <c r="F3" s="1200"/>
      <c r="G3" s="1200"/>
      <c r="H3" s="1200"/>
      <c r="I3" s="1200"/>
      <c r="J3" s="1200"/>
      <c r="K3" s="1200" t="s">
        <v>278</v>
      </c>
      <c r="L3" s="1200"/>
      <c r="M3" s="1200"/>
      <c r="N3" s="1200"/>
      <c r="O3" s="1200"/>
      <c r="P3" s="1200"/>
      <c r="Q3" s="1200"/>
      <c r="R3" s="1200"/>
      <c r="S3" s="1191" t="s">
        <v>316</v>
      </c>
      <c r="T3" s="715"/>
      <c r="U3" s="716"/>
      <c r="V3" s="717"/>
    </row>
    <row r="4" spans="1:22" ht="15" customHeight="1" x14ac:dyDescent="0.25">
      <c r="A4" s="1198"/>
      <c r="B4" s="1203" t="s">
        <v>24</v>
      </c>
      <c r="C4" s="1201" t="s">
        <v>279</v>
      </c>
      <c r="D4" s="1201" t="s">
        <v>280</v>
      </c>
      <c r="E4" s="1201" t="s">
        <v>281</v>
      </c>
      <c r="F4" s="1201" t="s">
        <v>282</v>
      </c>
      <c r="G4" s="1201" t="s">
        <v>283</v>
      </c>
      <c r="H4" s="1201" t="s">
        <v>284</v>
      </c>
      <c r="I4" s="1201" t="s">
        <v>145</v>
      </c>
      <c r="J4" s="1201" t="s">
        <v>285</v>
      </c>
      <c r="K4" s="1201" t="s">
        <v>24</v>
      </c>
      <c r="L4" s="1201" t="s">
        <v>286</v>
      </c>
      <c r="M4" s="1201" t="s">
        <v>287</v>
      </c>
      <c r="N4" s="1201" t="s">
        <v>288</v>
      </c>
      <c r="O4" s="1201" t="s">
        <v>283</v>
      </c>
      <c r="P4" s="1201" t="s">
        <v>289</v>
      </c>
      <c r="Q4" s="1201" t="s">
        <v>290</v>
      </c>
      <c r="R4" s="1201" t="s">
        <v>291</v>
      </c>
      <c r="S4" s="1192"/>
      <c r="T4" s="1206"/>
      <c r="U4" s="717"/>
      <c r="V4" s="717"/>
    </row>
    <row r="5" spans="1:22" ht="90.75" customHeight="1" thickBot="1" x14ac:dyDescent="0.3">
      <c r="A5" s="1199"/>
      <c r="B5" s="1204"/>
      <c r="C5" s="1202"/>
      <c r="D5" s="1205"/>
      <c r="E5" s="1202"/>
      <c r="F5" s="1202"/>
      <c r="G5" s="1202"/>
      <c r="H5" s="1202"/>
      <c r="I5" s="1202"/>
      <c r="J5" s="1202"/>
      <c r="K5" s="1202"/>
      <c r="L5" s="1202"/>
      <c r="M5" s="1207"/>
      <c r="N5" s="1202"/>
      <c r="O5" s="1202"/>
      <c r="P5" s="1202"/>
      <c r="Q5" s="1202"/>
      <c r="R5" s="1202"/>
      <c r="S5" s="1193"/>
      <c r="T5" s="1206"/>
    </row>
    <row r="6" spans="1:22" ht="13.35" customHeight="1" thickTop="1" x14ac:dyDescent="0.25">
      <c r="A6" s="720" t="s">
        <v>317</v>
      </c>
      <c r="B6" s="769">
        <v>177</v>
      </c>
      <c r="C6" s="769">
        <v>0</v>
      </c>
      <c r="D6" s="769">
        <v>55</v>
      </c>
      <c r="E6" s="769">
        <v>13</v>
      </c>
      <c r="F6" s="769">
        <v>0</v>
      </c>
      <c r="G6" s="769">
        <v>36</v>
      </c>
      <c r="H6" s="769">
        <v>0</v>
      </c>
      <c r="I6" s="769">
        <v>3</v>
      </c>
      <c r="J6" s="769">
        <v>20</v>
      </c>
      <c r="K6" s="769">
        <v>137</v>
      </c>
      <c r="L6" s="769">
        <v>33</v>
      </c>
      <c r="M6" s="769">
        <v>17</v>
      </c>
      <c r="N6" s="770">
        <v>0</v>
      </c>
      <c r="O6" s="770">
        <v>24</v>
      </c>
      <c r="P6" s="770">
        <v>0</v>
      </c>
      <c r="Q6" s="770">
        <v>2</v>
      </c>
      <c r="R6" s="869">
        <v>7</v>
      </c>
      <c r="S6" s="882">
        <v>238</v>
      </c>
      <c r="U6" s="717"/>
    </row>
    <row r="7" spans="1:22" ht="13.35" customHeight="1" x14ac:dyDescent="0.25">
      <c r="A7" s="720" t="s">
        <v>318</v>
      </c>
      <c r="B7" s="769">
        <v>152</v>
      </c>
      <c r="C7" s="769">
        <v>0</v>
      </c>
      <c r="D7" s="769">
        <v>63</v>
      </c>
      <c r="E7" s="769">
        <v>17</v>
      </c>
      <c r="F7" s="769">
        <v>0</v>
      </c>
      <c r="G7" s="769">
        <v>28</v>
      </c>
      <c r="H7" s="769">
        <v>0</v>
      </c>
      <c r="I7" s="769">
        <v>11</v>
      </c>
      <c r="J7" s="769">
        <v>4</v>
      </c>
      <c r="K7" s="769">
        <v>145</v>
      </c>
      <c r="L7" s="769">
        <v>67</v>
      </c>
      <c r="M7" s="769">
        <v>12</v>
      </c>
      <c r="N7" s="770">
        <v>0</v>
      </c>
      <c r="O7" s="770">
        <v>28</v>
      </c>
      <c r="P7" s="770">
        <v>1</v>
      </c>
      <c r="Q7" s="770">
        <v>6</v>
      </c>
      <c r="R7" s="869">
        <v>4</v>
      </c>
      <c r="S7" s="883">
        <v>325</v>
      </c>
    </row>
    <row r="8" spans="1:22" ht="13.35" customHeight="1" x14ac:dyDescent="0.25">
      <c r="A8" s="720" t="s">
        <v>319</v>
      </c>
      <c r="B8" s="769">
        <v>201</v>
      </c>
      <c r="C8" s="769">
        <v>4</v>
      </c>
      <c r="D8" s="769">
        <v>55</v>
      </c>
      <c r="E8" s="769">
        <v>14</v>
      </c>
      <c r="F8" s="769">
        <v>0</v>
      </c>
      <c r="G8" s="769">
        <v>46</v>
      </c>
      <c r="H8" s="769">
        <v>0</v>
      </c>
      <c r="I8" s="769">
        <v>14</v>
      </c>
      <c r="J8" s="769">
        <v>30</v>
      </c>
      <c r="K8" s="769">
        <v>249</v>
      </c>
      <c r="L8" s="769">
        <v>45</v>
      </c>
      <c r="M8" s="769">
        <v>12</v>
      </c>
      <c r="N8" s="770">
        <v>0</v>
      </c>
      <c r="O8" s="770">
        <v>122</v>
      </c>
      <c r="P8" s="770">
        <v>0</v>
      </c>
      <c r="Q8" s="770">
        <v>9</v>
      </c>
      <c r="R8" s="869">
        <v>21</v>
      </c>
      <c r="S8" s="883">
        <v>609</v>
      </c>
    </row>
    <row r="9" spans="1:22" ht="13.35" customHeight="1" x14ac:dyDescent="0.25">
      <c r="A9" s="720" t="s">
        <v>320</v>
      </c>
      <c r="B9" s="769">
        <v>102</v>
      </c>
      <c r="C9" s="769">
        <v>4</v>
      </c>
      <c r="D9" s="769">
        <v>36</v>
      </c>
      <c r="E9" s="769">
        <v>18</v>
      </c>
      <c r="F9" s="769">
        <v>0</v>
      </c>
      <c r="G9" s="769">
        <v>6</v>
      </c>
      <c r="H9" s="769">
        <v>0</v>
      </c>
      <c r="I9" s="769">
        <v>5</v>
      </c>
      <c r="J9" s="769">
        <v>24</v>
      </c>
      <c r="K9" s="769">
        <v>89</v>
      </c>
      <c r="L9" s="769">
        <v>21</v>
      </c>
      <c r="M9" s="769">
        <v>18</v>
      </c>
      <c r="N9" s="770">
        <v>0</v>
      </c>
      <c r="O9" s="770">
        <v>17</v>
      </c>
      <c r="P9" s="770">
        <v>0</v>
      </c>
      <c r="Q9" s="770">
        <v>2</v>
      </c>
      <c r="R9" s="869">
        <v>19</v>
      </c>
      <c r="S9" s="883">
        <v>239</v>
      </c>
    </row>
    <row r="10" spans="1:22" ht="13.35" customHeight="1" x14ac:dyDescent="0.25">
      <c r="A10" s="720" t="s">
        <v>321</v>
      </c>
      <c r="B10" s="769">
        <v>82</v>
      </c>
      <c r="C10" s="769">
        <v>0</v>
      </c>
      <c r="D10" s="769">
        <v>15</v>
      </c>
      <c r="E10" s="769">
        <v>9</v>
      </c>
      <c r="F10" s="769">
        <v>0</v>
      </c>
      <c r="G10" s="769">
        <v>14</v>
      </c>
      <c r="H10" s="769">
        <v>0</v>
      </c>
      <c r="I10" s="769">
        <v>8</v>
      </c>
      <c r="J10" s="769">
        <v>7</v>
      </c>
      <c r="K10" s="769">
        <v>82</v>
      </c>
      <c r="L10" s="769">
        <v>24</v>
      </c>
      <c r="M10" s="769">
        <v>7</v>
      </c>
      <c r="N10" s="770">
        <v>0</v>
      </c>
      <c r="O10" s="770">
        <v>13</v>
      </c>
      <c r="P10" s="770">
        <v>0</v>
      </c>
      <c r="Q10" s="770">
        <v>11</v>
      </c>
      <c r="R10" s="869">
        <v>2</v>
      </c>
      <c r="S10" s="883">
        <v>149</v>
      </c>
    </row>
    <row r="11" spans="1:22" ht="13.35" customHeight="1" x14ac:dyDescent="0.25">
      <c r="A11" s="723" t="s">
        <v>322</v>
      </c>
      <c r="B11" s="748">
        <v>714</v>
      </c>
      <c r="C11" s="749">
        <v>8</v>
      </c>
      <c r="D11" s="749">
        <v>224</v>
      </c>
      <c r="E11" s="750">
        <v>71</v>
      </c>
      <c r="F11" s="749">
        <v>0</v>
      </c>
      <c r="G11" s="749">
        <v>130</v>
      </c>
      <c r="H11" s="749">
        <v>0</v>
      </c>
      <c r="I11" s="749">
        <v>41</v>
      </c>
      <c r="J11" s="749">
        <v>85</v>
      </c>
      <c r="K11" s="750">
        <v>702</v>
      </c>
      <c r="L11" s="726">
        <v>190</v>
      </c>
      <c r="M11" s="726">
        <v>66</v>
      </c>
      <c r="N11" s="726">
        <v>0</v>
      </c>
      <c r="O11" s="726">
        <v>204</v>
      </c>
      <c r="P11" s="725">
        <v>1</v>
      </c>
      <c r="Q11" s="725">
        <v>30</v>
      </c>
      <c r="R11" s="873">
        <v>53</v>
      </c>
      <c r="S11" s="874">
        <v>1560</v>
      </c>
    </row>
    <row r="12" spans="1:22" ht="13.35" customHeight="1" x14ac:dyDescent="0.25">
      <c r="A12" s="720" t="s">
        <v>323</v>
      </c>
      <c r="B12" s="769">
        <v>74</v>
      </c>
      <c r="C12" s="769">
        <v>0</v>
      </c>
      <c r="D12" s="769">
        <v>16</v>
      </c>
      <c r="E12" s="769">
        <v>7</v>
      </c>
      <c r="F12" s="769">
        <v>0</v>
      </c>
      <c r="G12" s="769">
        <v>28</v>
      </c>
      <c r="H12" s="769">
        <v>0</v>
      </c>
      <c r="I12" s="769">
        <v>2</v>
      </c>
      <c r="J12" s="769">
        <v>2</v>
      </c>
      <c r="K12" s="769">
        <v>86</v>
      </c>
      <c r="L12" s="769">
        <v>22</v>
      </c>
      <c r="M12" s="769">
        <v>9</v>
      </c>
      <c r="N12" s="770">
        <v>0</v>
      </c>
      <c r="O12" s="770">
        <v>23</v>
      </c>
      <c r="P12" s="770">
        <v>2</v>
      </c>
      <c r="Q12" s="770">
        <v>0</v>
      </c>
      <c r="R12" s="869">
        <v>13</v>
      </c>
      <c r="S12" s="883">
        <v>87</v>
      </c>
    </row>
    <row r="13" spans="1:22" ht="13.35" customHeight="1" x14ac:dyDescent="0.25">
      <c r="A13" s="720" t="s">
        <v>324</v>
      </c>
      <c r="B13" s="769">
        <v>47</v>
      </c>
      <c r="C13" s="769">
        <v>2</v>
      </c>
      <c r="D13" s="769">
        <v>7</v>
      </c>
      <c r="E13" s="769">
        <v>2</v>
      </c>
      <c r="F13" s="769">
        <v>0</v>
      </c>
      <c r="G13" s="769">
        <v>9</v>
      </c>
      <c r="H13" s="769">
        <v>0</v>
      </c>
      <c r="I13" s="769">
        <v>4</v>
      </c>
      <c r="J13" s="769">
        <v>4</v>
      </c>
      <c r="K13" s="769">
        <v>42</v>
      </c>
      <c r="L13" s="769">
        <v>10</v>
      </c>
      <c r="M13" s="769">
        <v>0</v>
      </c>
      <c r="N13" s="770">
        <v>0</v>
      </c>
      <c r="O13" s="770">
        <v>6</v>
      </c>
      <c r="P13" s="770">
        <v>0</v>
      </c>
      <c r="Q13" s="770">
        <v>1</v>
      </c>
      <c r="R13" s="869">
        <v>3</v>
      </c>
      <c r="S13" s="883">
        <v>86</v>
      </c>
    </row>
    <row r="14" spans="1:22" ht="13.35" customHeight="1" x14ac:dyDescent="0.25">
      <c r="A14" s="720" t="s">
        <v>325</v>
      </c>
      <c r="B14" s="769">
        <v>47</v>
      </c>
      <c r="C14" s="769">
        <v>1</v>
      </c>
      <c r="D14" s="769">
        <v>18</v>
      </c>
      <c r="E14" s="769">
        <v>5</v>
      </c>
      <c r="F14" s="769">
        <v>0</v>
      </c>
      <c r="G14" s="769">
        <v>7</v>
      </c>
      <c r="H14" s="769">
        <v>0</v>
      </c>
      <c r="I14" s="769">
        <v>0</v>
      </c>
      <c r="J14" s="769">
        <v>6</v>
      </c>
      <c r="K14" s="769">
        <v>59</v>
      </c>
      <c r="L14" s="769">
        <v>15</v>
      </c>
      <c r="M14" s="769">
        <v>17</v>
      </c>
      <c r="N14" s="770">
        <v>0</v>
      </c>
      <c r="O14" s="770">
        <v>9</v>
      </c>
      <c r="P14" s="770">
        <v>0</v>
      </c>
      <c r="Q14" s="770">
        <v>3</v>
      </c>
      <c r="R14" s="869">
        <v>9</v>
      </c>
      <c r="S14" s="883">
        <v>93</v>
      </c>
    </row>
    <row r="15" spans="1:22" ht="13.35" customHeight="1" x14ac:dyDescent="0.25">
      <c r="A15" s="720" t="s">
        <v>326</v>
      </c>
      <c r="B15" s="769">
        <v>123</v>
      </c>
      <c r="C15" s="769">
        <v>2</v>
      </c>
      <c r="D15" s="769">
        <v>42</v>
      </c>
      <c r="E15" s="769">
        <v>25</v>
      </c>
      <c r="F15" s="769">
        <v>0</v>
      </c>
      <c r="G15" s="769">
        <v>18</v>
      </c>
      <c r="H15" s="769">
        <v>0</v>
      </c>
      <c r="I15" s="769">
        <v>3</v>
      </c>
      <c r="J15" s="769">
        <v>16</v>
      </c>
      <c r="K15" s="769">
        <v>140</v>
      </c>
      <c r="L15" s="769">
        <v>45</v>
      </c>
      <c r="M15" s="769">
        <v>26</v>
      </c>
      <c r="N15" s="770">
        <v>0</v>
      </c>
      <c r="O15" s="770">
        <v>39</v>
      </c>
      <c r="P15" s="770">
        <v>2</v>
      </c>
      <c r="Q15" s="770">
        <v>0</v>
      </c>
      <c r="R15" s="869">
        <v>17</v>
      </c>
      <c r="S15" s="883">
        <v>398</v>
      </c>
    </row>
    <row r="16" spans="1:22" ht="13.35" customHeight="1" x14ac:dyDescent="0.25">
      <c r="A16" s="720" t="s">
        <v>327</v>
      </c>
      <c r="B16" s="769">
        <v>53</v>
      </c>
      <c r="C16" s="769">
        <v>1</v>
      </c>
      <c r="D16" s="769">
        <v>14</v>
      </c>
      <c r="E16" s="769">
        <v>5</v>
      </c>
      <c r="F16" s="769">
        <v>0</v>
      </c>
      <c r="G16" s="769">
        <v>9</v>
      </c>
      <c r="H16" s="769">
        <v>0</v>
      </c>
      <c r="I16" s="769">
        <v>3</v>
      </c>
      <c r="J16" s="769">
        <v>3</v>
      </c>
      <c r="K16" s="769">
        <v>39</v>
      </c>
      <c r="L16" s="769">
        <v>9</v>
      </c>
      <c r="M16" s="769">
        <v>6</v>
      </c>
      <c r="N16" s="770">
        <v>0</v>
      </c>
      <c r="O16" s="770">
        <v>10</v>
      </c>
      <c r="P16" s="770">
        <v>0</v>
      </c>
      <c r="Q16" s="770">
        <v>4</v>
      </c>
      <c r="R16" s="869">
        <v>2</v>
      </c>
      <c r="S16" s="883">
        <v>95</v>
      </c>
    </row>
    <row r="17" spans="1:19" ht="13.35" customHeight="1" x14ac:dyDescent="0.25">
      <c r="A17" s="720" t="s">
        <v>328</v>
      </c>
      <c r="B17" s="769">
        <v>57</v>
      </c>
      <c r="C17" s="769">
        <v>0</v>
      </c>
      <c r="D17" s="769">
        <v>27</v>
      </c>
      <c r="E17" s="769">
        <v>8</v>
      </c>
      <c r="F17" s="769">
        <v>0</v>
      </c>
      <c r="G17" s="769">
        <v>3</v>
      </c>
      <c r="H17" s="769">
        <v>0</v>
      </c>
      <c r="I17" s="769">
        <v>4</v>
      </c>
      <c r="J17" s="769">
        <v>4</v>
      </c>
      <c r="K17" s="769">
        <v>56</v>
      </c>
      <c r="L17" s="769">
        <v>16</v>
      </c>
      <c r="M17" s="769">
        <v>13</v>
      </c>
      <c r="N17" s="770">
        <v>0</v>
      </c>
      <c r="O17" s="770">
        <v>13</v>
      </c>
      <c r="P17" s="770">
        <v>1</v>
      </c>
      <c r="Q17" s="770">
        <v>2</v>
      </c>
      <c r="R17" s="869">
        <v>8</v>
      </c>
      <c r="S17" s="883">
        <v>119</v>
      </c>
    </row>
    <row r="18" spans="1:19" ht="13.35" customHeight="1" x14ac:dyDescent="0.25">
      <c r="A18" s="720" t="s">
        <v>329</v>
      </c>
      <c r="B18" s="769">
        <v>280</v>
      </c>
      <c r="C18" s="769">
        <v>6</v>
      </c>
      <c r="D18" s="769">
        <v>71</v>
      </c>
      <c r="E18" s="769">
        <v>29</v>
      </c>
      <c r="F18" s="769">
        <v>0</v>
      </c>
      <c r="G18" s="769">
        <v>58</v>
      </c>
      <c r="H18" s="769">
        <v>0</v>
      </c>
      <c r="I18" s="769">
        <v>6</v>
      </c>
      <c r="J18" s="769">
        <v>16</v>
      </c>
      <c r="K18" s="769">
        <v>214</v>
      </c>
      <c r="L18" s="769">
        <v>59</v>
      </c>
      <c r="M18" s="769">
        <v>29</v>
      </c>
      <c r="N18" s="770">
        <v>0</v>
      </c>
      <c r="O18" s="770">
        <v>63</v>
      </c>
      <c r="P18" s="770">
        <v>0</v>
      </c>
      <c r="Q18" s="770">
        <v>4</v>
      </c>
      <c r="R18" s="869">
        <v>17</v>
      </c>
      <c r="S18" s="883">
        <v>473</v>
      </c>
    </row>
    <row r="19" spans="1:19" ht="13.35" customHeight="1" x14ac:dyDescent="0.25">
      <c r="A19" s="723" t="s">
        <v>330</v>
      </c>
      <c r="B19" s="748">
        <v>681</v>
      </c>
      <c r="C19" s="749">
        <v>12</v>
      </c>
      <c r="D19" s="749">
        <v>195</v>
      </c>
      <c r="E19" s="750">
        <v>81</v>
      </c>
      <c r="F19" s="749">
        <v>0</v>
      </c>
      <c r="G19" s="749">
        <v>132</v>
      </c>
      <c r="H19" s="749">
        <v>0</v>
      </c>
      <c r="I19" s="749">
        <v>22</v>
      </c>
      <c r="J19" s="749">
        <v>51</v>
      </c>
      <c r="K19" s="750">
        <v>636</v>
      </c>
      <c r="L19" s="726">
        <v>176</v>
      </c>
      <c r="M19" s="726">
        <v>100</v>
      </c>
      <c r="N19" s="726">
        <v>0</v>
      </c>
      <c r="O19" s="726">
        <v>163</v>
      </c>
      <c r="P19" s="725">
        <v>5</v>
      </c>
      <c r="Q19" s="725">
        <v>14</v>
      </c>
      <c r="R19" s="873">
        <v>69</v>
      </c>
      <c r="S19" s="874">
        <v>1351</v>
      </c>
    </row>
    <row r="20" spans="1:19" ht="13.35" customHeight="1" x14ac:dyDescent="0.25">
      <c r="A20" s="720" t="s">
        <v>331</v>
      </c>
      <c r="B20" s="769">
        <v>112</v>
      </c>
      <c r="C20" s="769">
        <v>2</v>
      </c>
      <c r="D20" s="769">
        <v>34</v>
      </c>
      <c r="E20" s="769">
        <v>11</v>
      </c>
      <c r="F20" s="769">
        <v>0</v>
      </c>
      <c r="G20" s="769">
        <v>12</v>
      </c>
      <c r="H20" s="769">
        <v>1</v>
      </c>
      <c r="I20" s="769">
        <v>2</v>
      </c>
      <c r="J20" s="769">
        <v>15</v>
      </c>
      <c r="K20" s="769">
        <v>111</v>
      </c>
      <c r="L20" s="770">
        <v>25</v>
      </c>
      <c r="M20" s="770">
        <v>10</v>
      </c>
      <c r="N20" s="770">
        <v>0</v>
      </c>
      <c r="O20" s="770">
        <v>32</v>
      </c>
      <c r="P20" s="770">
        <v>0</v>
      </c>
      <c r="Q20" s="770">
        <v>2</v>
      </c>
      <c r="R20" s="869">
        <v>4</v>
      </c>
      <c r="S20" s="872">
        <v>207</v>
      </c>
    </row>
    <row r="21" spans="1:19" ht="13.35" customHeight="1" x14ac:dyDescent="0.25">
      <c r="A21" s="720" t="s">
        <v>332</v>
      </c>
      <c r="B21" s="769">
        <v>116</v>
      </c>
      <c r="C21" s="769">
        <v>0</v>
      </c>
      <c r="D21" s="769">
        <v>34</v>
      </c>
      <c r="E21" s="769">
        <v>6</v>
      </c>
      <c r="F21" s="769">
        <v>0</v>
      </c>
      <c r="G21" s="769">
        <v>24</v>
      </c>
      <c r="H21" s="769">
        <v>0</v>
      </c>
      <c r="I21" s="769">
        <v>5</v>
      </c>
      <c r="J21" s="769">
        <v>18</v>
      </c>
      <c r="K21" s="769">
        <v>103</v>
      </c>
      <c r="L21" s="770">
        <v>25</v>
      </c>
      <c r="M21" s="770">
        <v>10</v>
      </c>
      <c r="N21" s="770">
        <v>0</v>
      </c>
      <c r="O21" s="770">
        <v>23</v>
      </c>
      <c r="P21" s="770">
        <v>0</v>
      </c>
      <c r="Q21" s="770">
        <v>0</v>
      </c>
      <c r="R21" s="869">
        <v>15</v>
      </c>
      <c r="S21" s="872">
        <v>141</v>
      </c>
    </row>
    <row r="22" spans="1:19" ht="13.35" customHeight="1" x14ac:dyDescent="0.25">
      <c r="A22" s="720" t="s">
        <v>333</v>
      </c>
      <c r="B22" s="769">
        <v>109</v>
      </c>
      <c r="C22" s="769">
        <v>3</v>
      </c>
      <c r="D22" s="769">
        <v>35</v>
      </c>
      <c r="E22" s="769">
        <v>16</v>
      </c>
      <c r="F22" s="769">
        <v>0</v>
      </c>
      <c r="G22" s="769">
        <v>28</v>
      </c>
      <c r="H22" s="769">
        <v>1</v>
      </c>
      <c r="I22" s="769">
        <v>9</v>
      </c>
      <c r="J22" s="769">
        <v>8</v>
      </c>
      <c r="K22" s="769">
        <v>152</v>
      </c>
      <c r="L22" s="770">
        <v>41</v>
      </c>
      <c r="M22" s="770">
        <v>37</v>
      </c>
      <c r="N22" s="770">
        <v>0</v>
      </c>
      <c r="O22" s="770">
        <v>53</v>
      </c>
      <c r="P22" s="770">
        <v>1</v>
      </c>
      <c r="Q22" s="770">
        <v>2</v>
      </c>
      <c r="R22" s="869">
        <v>7</v>
      </c>
      <c r="S22" s="872">
        <v>217</v>
      </c>
    </row>
    <row r="23" spans="1:19" ht="13.35" customHeight="1" x14ac:dyDescent="0.25">
      <c r="A23" s="720" t="s">
        <v>334</v>
      </c>
      <c r="B23" s="769">
        <v>257</v>
      </c>
      <c r="C23" s="769">
        <v>2</v>
      </c>
      <c r="D23" s="769">
        <v>21</v>
      </c>
      <c r="E23" s="769">
        <v>5</v>
      </c>
      <c r="F23" s="769">
        <v>0</v>
      </c>
      <c r="G23" s="769">
        <v>118</v>
      </c>
      <c r="H23" s="769">
        <v>0</v>
      </c>
      <c r="I23" s="769">
        <v>3</v>
      </c>
      <c r="J23" s="769">
        <v>1</v>
      </c>
      <c r="K23" s="769">
        <v>265</v>
      </c>
      <c r="L23" s="770">
        <v>32</v>
      </c>
      <c r="M23" s="770">
        <v>7</v>
      </c>
      <c r="N23" s="770">
        <v>0</v>
      </c>
      <c r="O23" s="770">
        <v>116</v>
      </c>
      <c r="P23" s="770">
        <v>0</v>
      </c>
      <c r="Q23" s="770">
        <v>2</v>
      </c>
      <c r="R23" s="869">
        <v>0</v>
      </c>
      <c r="S23" s="872">
        <v>257</v>
      </c>
    </row>
    <row r="24" spans="1:19" ht="13.35" customHeight="1" x14ac:dyDescent="0.25">
      <c r="A24" s="720" t="s">
        <v>335</v>
      </c>
      <c r="B24" s="769">
        <v>200</v>
      </c>
      <c r="C24" s="769">
        <v>0</v>
      </c>
      <c r="D24" s="769">
        <v>40</v>
      </c>
      <c r="E24" s="769">
        <v>9</v>
      </c>
      <c r="F24" s="769">
        <v>0</v>
      </c>
      <c r="G24" s="769">
        <v>78</v>
      </c>
      <c r="H24" s="769">
        <v>4</v>
      </c>
      <c r="I24" s="769">
        <v>5</v>
      </c>
      <c r="J24" s="769">
        <v>4</v>
      </c>
      <c r="K24" s="769">
        <v>256</v>
      </c>
      <c r="L24" s="770">
        <v>32</v>
      </c>
      <c r="M24" s="770">
        <v>12</v>
      </c>
      <c r="N24" s="770">
        <v>0</v>
      </c>
      <c r="O24" s="770">
        <v>145</v>
      </c>
      <c r="P24" s="770">
        <v>3</v>
      </c>
      <c r="Q24" s="770">
        <v>2</v>
      </c>
      <c r="R24" s="869">
        <v>5</v>
      </c>
      <c r="S24" s="872">
        <v>377</v>
      </c>
    </row>
    <row r="25" spans="1:19" ht="13.35" customHeight="1" x14ac:dyDescent="0.25">
      <c r="A25" s="720" t="s">
        <v>336</v>
      </c>
      <c r="B25" s="769">
        <v>97</v>
      </c>
      <c r="C25" s="769">
        <v>2</v>
      </c>
      <c r="D25" s="769">
        <v>10</v>
      </c>
      <c r="E25" s="769">
        <v>7</v>
      </c>
      <c r="F25" s="769">
        <v>0</v>
      </c>
      <c r="G25" s="769">
        <v>27</v>
      </c>
      <c r="H25" s="769">
        <v>0</v>
      </c>
      <c r="I25" s="769">
        <v>2</v>
      </c>
      <c r="J25" s="769">
        <v>9</v>
      </c>
      <c r="K25" s="769">
        <v>46</v>
      </c>
      <c r="L25" s="770">
        <v>7</v>
      </c>
      <c r="M25" s="770">
        <v>3</v>
      </c>
      <c r="N25" s="770">
        <v>0</v>
      </c>
      <c r="O25" s="770">
        <v>19</v>
      </c>
      <c r="P25" s="770">
        <v>0</v>
      </c>
      <c r="Q25" s="770">
        <v>4</v>
      </c>
      <c r="R25" s="869">
        <v>12</v>
      </c>
      <c r="S25" s="872">
        <v>142</v>
      </c>
    </row>
    <row r="26" spans="1:19" ht="13.35" customHeight="1" x14ac:dyDescent="0.25">
      <c r="A26" s="720" t="s">
        <v>337</v>
      </c>
      <c r="B26" s="769">
        <v>249</v>
      </c>
      <c r="C26" s="769">
        <v>3</v>
      </c>
      <c r="D26" s="769">
        <v>76</v>
      </c>
      <c r="E26" s="769">
        <v>20</v>
      </c>
      <c r="F26" s="769">
        <v>0</v>
      </c>
      <c r="G26" s="769">
        <v>32</v>
      </c>
      <c r="H26" s="769">
        <v>2</v>
      </c>
      <c r="I26" s="769">
        <v>10</v>
      </c>
      <c r="J26" s="769">
        <v>21</v>
      </c>
      <c r="K26" s="769">
        <v>268</v>
      </c>
      <c r="L26" s="770">
        <v>61</v>
      </c>
      <c r="M26" s="770">
        <v>15</v>
      </c>
      <c r="N26" s="770">
        <v>0</v>
      </c>
      <c r="O26" s="770">
        <v>110</v>
      </c>
      <c r="P26" s="770">
        <v>0</v>
      </c>
      <c r="Q26" s="770">
        <v>0</v>
      </c>
      <c r="R26" s="869">
        <v>26</v>
      </c>
      <c r="S26" s="872">
        <v>446</v>
      </c>
    </row>
    <row r="27" spans="1:19" ht="13.35" customHeight="1" x14ac:dyDescent="0.25">
      <c r="A27" s="720" t="s">
        <v>338</v>
      </c>
      <c r="B27" s="769">
        <v>168</v>
      </c>
      <c r="C27" s="769">
        <v>0</v>
      </c>
      <c r="D27" s="769">
        <v>34</v>
      </c>
      <c r="E27" s="769">
        <v>7</v>
      </c>
      <c r="F27" s="769">
        <v>0</v>
      </c>
      <c r="G27" s="769">
        <v>35</v>
      </c>
      <c r="H27" s="769">
        <v>3</v>
      </c>
      <c r="I27" s="769">
        <v>6</v>
      </c>
      <c r="J27" s="769">
        <v>5</v>
      </c>
      <c r="K27" s="769">
        <v>212</v>
      </c>
      <c r="L27" s="770">
        <v>41</v>
      </c>
      <c r="M27" s="770">
        <v>21</v>
      </c>
      <c r="N27" s="770">
        <v>0</v>
      </c>
      <c r="O27" s="770">
        <v>53</v>
      </c>
      <c r="P27" s="770">
        <v>2</v>
      </c>
      <c r="Q27" s="770">
        <v>1</v>
      </c>
      <c r="R27" s="869">
        <v>9</v>
      </c>
      <c r="S27" s="872">
        <v>214</v>
      </c>
    </row>
    <row r="28" spans="1:19" ht="13.35" customHeight="1" thickBot="1" x14ac:dyDescent="0.3">
      <c r="A28" s="729" t="s">
        <v>339</v>
      </c>
      <c r="B28" s="730">
        <v>1308</v>
      </c>
      <c r="C28" s="731">
        <v>12</v>
      </c>
      <c r="D28" s="731">
        <v>284</v>
      </c>
      <c r="E28" s="732">
        <v>81</v>
      </c>
      <c r="F28" s="731">
        <v>0</v>
      </c>
      <c r="G28" s="731">
        <v>354</v>
      </c>
      <c r="H28" s="731">
        <v>11</v>
      </c>
      <c r="I28" s="731">
        <v>42</v>
      </c>
      <c r="J28" s="731">
        <v>81</v>
      </c>
      <c r="K28" s="732">
        <v>1413</v>
      </c>
      <c r="L28" s="732">
        <v>264</v>
      </c>
      <c r="M28" s="732">
        <v>115</v>
      </c>
      <c r="N28" s="732">
        <v>0</v>
      </c>
      <c r="O28" s="732">
        <v>551</v>
      </c>
      <c r="P28" s="731">
        <v>6</v>
      </c>
      <c r="Q28" s="731">
        <v>13</v>
      </c>
      <c r="R28" s="877">
        <v>78</v>
      </c>
      <c r="S28" s="878">
        <v>2001</v>
      </c>
    </row>
    <row r="29" spans="1:19" ht="18.2" customHeight="1" thickTop="1" thickBot="1" x14ac:dyDescent="0.3">
      <c r="A29" s="733" t="s">
        <v>314</v>
      </c>
      <c r="B29" s="734">
        <v>7210</v>
      </c>
      <c r="C29" s="734">
        <v>111</v>
      </c>
      <c r="D29" s="734">
        <v>1982</v>
      </c>
      <c r="E29" s="734">
        <v>555</v>
      </c>
      <c r="F29" s="734">
        <v>0</v>
      </c>
      <c r="G29" s="734">
        <v>1573</v>
      </c>
      <c r="H29" s="734">
        <v>18</v>
      </c>
      <c r="I29" s="734">
        <v>313</v>
      </c>
      <c r="J29" s="734">
        <v>621</v>
      </c>
      <c r="K29" s="734">
        <v>6439</v>
      </c>
      <c r="L29" s="734">
        <v>1635</v>
      </c>
      <c r="M29" s="734">
        <v>638</v>
      </c>
      <c r="N29" s="734">
        <v>0</v>
      </c>
      <c r="O29" s="734">
        <v>2033</v>
      </c>
      <c r="P29" s="734">
        <v>15</v>
      </c>
      <c r="Q29" s="734">
        <v>132</v>
      </c>
      <c r="R29" s="884">
        <v>470</v>
      </c>
      <c r="S29" s="885">
        <v>12896</v>
      </c>
    </row>
    <row r="30" spans="1:19" ht="13.35" customHeight="1" thickTop="1" x14ac:dyDescent="0.25">
      <c r="A30" s="740"/>
      <c r="B30" s="752"/>
      <c r="C30" s="752"/>
      <c r="D30" s="752"/>
      <c r="E30" s="753"/>
      <c r="F30" s="752"/>
      <c r="G30" s="752"/>
      <c r="H30" s="752"/>
      <c r="I30" s="752"/>
      <c r="J30" s="752"/>
      <c r="K30" s="753"/>
      <c r="L30" s="753"/>
      <c r="M30" s="753"/>
      <c r="N30" s="753"/>
      <c r="O30" s="753"/>
      <c r="P30" s="752"/>
      <c r="Q30" s="752"/>
      <c r="R30" s="752"/>
      <c r="S30" s="753"/>
    </row>
    <row r="32" spans="1:19" ht="13.35" customHeight="1" x14ac:dyDescent="0.25">
      <c r="A32" s="754"/>
      <c r="B32" s="755"/>
      <c r="C32" s="755"/>
      <c r="D32" s="755"/>
      <c r="E32" s="756"/>
      <c r="F32" s="755"/>
      <c r="G32" s="755"/>
      <c r="H32" s="755"/>
      <c r="I32" s="755"/>
      <c r="J32" s="755"/>
      <c r="K32" s="756"/>
      <c r="L32" s="756"/>
      <c r="M32" s="756"/>
      <c r="N32" s="756"/>
      <c r="O32" s="756"/>
      <c r="P32" s="755"/>
      <c r="Q32" s="755"/>
      <c r="R32" s="755"/>
      <c r="S32" s="756"/>
    </row>
  </sheetData>
  <mergeCells count="24">
    <mergeCell ref="J4:J5"/>
    <mergeCell ref="T4:T5"/>
    <mergeCell ref="K4:K5"/>
    <mergeCell ref="L4:L5"/>
    <mergeCell ref="M4:M5"/>
    <mergeCell ref="N4:N5"/>
    <mergeCell ref="O4:O5"/>
    <mergeCell ref="S3:S5"/>
    <mergeCell ref="A1:S1"/>
    <mergeCell ref="A2:S2"/>
    <mergeCell ref="A3:A5"/>
    <mergeCell ref="B3:J3"/>
    <mergeCell ref="K3:R3"/>
    <mergeCell ref="P4:P5"/>
    <mergeCell ref="Q4:Q5"/>
    <mergeCell ref="R4:R5"/>
    <mergeCell ref="B4:B5"/>
    <mergeCell ref="C4:C5"/>
    <mergeCell ref="D4:D5"/>
    <mergeCell ref="E4:E5"/>
    <mergeCell ref="F4:F5"/>
    <mergeCell ref="G4:G5"/>
    <mergeCell ref="H4:H5"/>
    <mergeCell ref="I4:I5"/>
  </mergeCells>
  <pageMargins left="0.9055118110236221" right="0.70866141732283472" top="0.78740157480314965" bottom="0.35433070866141736" header="0.31496062992125984" footer="0.31496062992125984"/>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7"/>
  <sheetViews>
    <sheetView workbookViewId="0">
      <selection sqref="A1:S1"/>
    </sheetView>
  </sheetViews>
  <sheetFormatPr defaultColWidth="9.140625" defaultRowHeight="15" x14ac:dyDescent="0.25"/>
  <cols>
    <col min="1" max="1" width="17.7109375" style="718" customWidth="1"/>
    <col min="2" max="2" width="6.42578125" style="745" customWidth="1"/>
    <col min="3" max="3" width="4.42578125" style="744" customWidth="1"/>
    <col min="4" max="4" width="6.42578125" style="744" customWidth="1"/>
    <col min="5" max="5" width="6.7109375" style="743" customWidth="1"/>
    <col min="6" max="6" width="5.7109375" style="744" customWidth="1"/>
    <col min="7" max="7" width="5.42578125" style="744" customWidth="1"/>
    <col min="8" max="8" width="5.28515625" style="744" customWidth="1"/>
    <col min="9" max="9" width="5.7109375" style="744" customWidth="1"/>
    <col min="10" max="10" width="4.7109375" style="744" customWidth="1"/>
    <col min="11" max="11" width="5.7109375" style="743" customWidth="1"/>
    <col min="12" max="12" width="6" style="743" customWidth="1"/>
    <col min="13" max="13" width="5" style="743" customWidth="1"/>
    <col min="14" max="14" width="5.85546875" style="743" customWidth="1"/>
    <col min="15" max="15" width="6.85546875" style="743" customWidth="1"/>
    <col min="16" max="16" width="6.5703125" style="744" customWidth="1"/>
    <col min="17" max="17" width="7.42578125" style="744" customWidth="1"/>
    <col min="18" max="18" width="5.7109375" style="744" customWidth="1"/>
    <col min="19" max="19" width="7.140625" style="746" customWidth="1"/>
    <col min="20" max="16384" width="9.140625" style="718"/>
  </cols>
  <sheetData>
    <row r="1" spans="1:22" x14ac:dyDescent="0.25">
      <c r="A1" s="1194" t="s">
        <v>413</v>
      </c>
      <c r="B1" s="1195"/>
      <c r="C1" s="1195"/>
      <c r="D1" s="1195"/>
      <c r="E1" s="1195"/>
      <c r="F1" s="1195"/>
      <c r="G1" s="1195"/>
      <c r="H1" s="1195"/>
      <c r="I1" s="1195"/>
      <c r="J1" s="1195"/>
      <c r="K1" s="1195"/>
      <c r="L1" s="1195"/>
      <c r="M1" s="1195"/>
      <c r="N1" s="1195"/>
      <c r="O1" s="1195"/>
      <c r="P1" s="1195"/>
      <c r="Q1" s="1195"/>
      <c r="R1" s="1195"/>
      <c r="S1" s="1196"/>
      <c r="T1" s="715"/>
      <c r="U1" s="716"/>
      <c r="V1" s="717"/>
    </row>
    <row r="2" spans="1:22" ht="15.75" customHeight="1" thickBot="1" x14ac:dyDescent="0.3">
      <c r="A2" s="1178"/>
      <c r="B2" s="1178"/>
      <c r="C2" s="1178"/>
      <c r="D2" s="1178"/>
      <c r="E2" s="1178"/>
      <c r="F2" s="1178"/>
      <c r="G2" s="1178"/>
      <c r="H2" s="1178"/>
      <c r="I2" s="1178"/>
      <c r="J2" s="1178"/>
      <c r="K2" s="1178"/>
      <c r="L2" s="1178"/>
      <c r="M2" s="1178"/>
      <c r="N2" s="1178"/>
      <c r="O2" s="1178"/>
      <c r="P2" s="1178"/>
      <c r="Q2" s="1178"/>
      <c r="R2" s="1178"/>
      <c r="S2" s="1178"/>
      <c r="T2" s="715"/>
      <c r="U2" s="716"/>
      <c r="V2" s="717"/>
    </row>
    <row r="3" spans="1:22" ht="18.75" customHeight="1" thickTop="1" x14ac:dyDescent="0.25">
      <c r="A3" s="1197" t="s">
        <v>276</v>
      </c>
      <c r="B3" s="1184" t="s">
        <v>277</v>
      </c>
      <c r="C3" s="1200"/>
      <c r="D3" s="1200"/>
      <c r="E3" s="1200"/>
      <c r="F3" s="1200"/>
      <c r="G3" s="1200"/>
      <c r="H3" s="1200"/>
      <c r="I3" s="1200"/>
      <c r="J3" s="1200"/>
      <c r="K3" s="1200" t="s">
        <v>278</v>
      </c>
      <c r="L3" s="1200"/>
      <c r="M3" s="1200"/>
      <c r="N3" s="1200"/>
      <c r="O3" s="1200"/>
      <c r="P3" s="1200"/>
      <c r="Q3" s="1200"/>
      <c r="R3" s="1200"/>
      <c r="S3" s="1191" t="s">
        <v>316</v>
      </c>
      <c r="T3" s="715"/>
      <c r="U3" s="716"/>
      <c r="V3" s="717"/>
    </row>
    <row r="4" spans="1:22" ht="15" customHeight="1" x14ac:dyDescent="0.25">
      <c r="A4" s="1198"/>
      <c r="B4" s="1203" t="s">
        <v>24</v>
      </c>
      <c r="C4" s="1201" t="s">
        <v>279</v>
      </c>
      <c r="D4" s="1201" t="s">
        <v>280</v>
      </c>
      <c r="E4" s="1201" t="s">
        <v>281</v>
      </c>
      <c r="F4" s="1201" t="s">
        <v>282</v>
      </c>
      <c r="G4" s="1201" t="s">
        <v>283</v>
      </c>
      <c r="H4" s="1201" t="s">
        <v>284</v>
      </c>
      <c r="I4" s="1201" t="s">
        <v>145</v>
      </c>
      <c r="J4" s="1201" t="s">
        <v>285</v>
      </c>
      <c r="K4" s="1201" t="s">
        <v>24</v>
      </c>
      <c r="L4" s="1201" t="s">
        <v>286</v>
      </c>
      <c r="M4" s="1201" t="s">
        <v>287</v>
      </c>
      <c r="N4" s="1201" t="s">
        <v>288</v>
      </c>
      <c r="O4" s="1201" t="s">
        <v>283</v>
      </c>
      <c r="P4" s="1201" t="s">
        <v>289</v>
      </c>
      <c r="Q4" s="1201" t="s">
        <v>290</v>
      </c>
      <c r="R4" s="1201" t="s">
        <v>291</v>
      </c>
      <c r="S4" s="1192"/>
      <c r="T4" s="1206"/>
      <c r="U4" s="717"/>
      <c r="V4" s="717"/>
    </row>
    <row r="5" spans="1:22" ht="90.75" customHeight="1" thickBot="1" x14ac:dyDescent="0.3">
      <c r="A5" s="1199"/>
      <c r="B5" s="1204"/>
      <c r="C5" s="1202"/>
      <c r="D5" s="1205"/>
      <c r="E5" s="1202"/>
      <c r="F5" s="1202"/>
      <c r="G5" s="1202"/>
      <c r="H5" s="1202"/>
      <c r="I5" s="1202"/>
      <c r="J5" s="1202"/>
      <c r="K5" s="1202"/>
      <c r="L5" s="1202"/>
      <c r="M5" s="1207"/>
      <c r="N5" s="1202"/>
      <c r="O5" s="1202"/>
      <c r="P5" s="1202"/>
      <c r="Q5" s="1202"/>
      <c r="R5" s="1202"/>
      <c r="S5" s="1193"/>
      <c r="T5" s="1206"/>
    </row>
    <row r="6" spans="1:22" ht="13.35" customHeight="1" thickTop="1" x14ac:dyDescent="0.25">
      <c r="A6" s="720" t="s">
        <v>340</v>
      </c>
      <c r="B6" s="770">
        <v>183</v>
      </c>
      <c r="C6" s="770">
        <v>15</v>
      </c>
      <c r="D6" s="770">
        <v>18</v>
      </c>
      <c r="E6" s="770">
        <v>6</v>
      </c>
      <c r="F6" s="770">
        <v>0</v>
      </c>
      <c r="G6" s="770">
        <v>69</v>
      </c>
      <c r="H6" s="770">
        <v>0</v>
      </c>
      <c r="I6" s="770">
        <v>3</v>
      </c>
      <c r="J6" s="770">
        <v>4</v>
      </c>
      <c r="K6" s="770">
        <v>168</v>
      </c>
      <c r="L6" s="770">
        <v>20</v>
      </c>
      <c r="M6" s="770">
        <v>8</v>
      </c>
      <c r="N6" s="770">
        <v>0</v>
      </c>
      <c r="O6" s="770">
        <v>72</v>
      </c>
      <c r="P6" s="770">
        <v>0</v>
      </c>
      <c r="Q6" s="770">
        <v>0</v>
      </c>
      <c r="R6" s="869">
        <v>3</v>
      </c>
      <c r="S6" s="870">
        <v>145</v>
      </c>
      <c r="U6" s="717"/>
    </row>
    <row r="7" spans="1:22" ht="13.35" customHeight="1" x14ac:dyDescent="0.25">
      <c r="A7" s="720" t="s">
        <v>341</v>
      </c>
      <c r="B7" s="770">
        <v>180</v>
      </c>
      <c r="C7" s="770">
        <v>0</v>
      </c>
      <c r="D7" s="770">
        <v>39</v>
      </c>
      <c r="E7" s="770">
        <v>8</v>
      </c>
      <c r="F7" s="770">
        <v>0</v>
      </c>
      <c r="G7" s="770">
        <v>56</v>
      </c>
      <c r="H7" s="770">
        <v>0</v>
      </c>
      <c r="I7" s="770">
        <v>8</v>
      </c>
      <c r="J7" s="770">
        <v>17</v>
      </c>
      <c r="K7" s="770">
        <v>215</v>
      </c>
      <c r="L7" s="770">
        <v>74</v>
      </c>
      <c r="M7" s="770">
        <v>8</v>
      </c>
      <c r="N7" s="770">
        <v>0</v>
      </c>
      <c r="O7" s="770">
        <v>69</v>
      </c>
      <c r="P7" s="770">
        <v>0</v>
      </c>
      <c r="Q7" s="770">
        <v>3</v>
      </c>
      <c r="R7" s="869">
        <v>11</v>
      </c>
      <c r="S7" s="872">
        <v>312</v>
      </c>
    </row>
    <row r="8" spans="1:22" ht="13.35" customHeight="1" x14ac:dyDescent="0.25">
      <c r="A8" s="720" t="s">
        <v>342</v>
      </c>
      <c r="B8" s="770">
        <v>161</v>
      </c>
      <c r="C8" s="770">
        <v>6</v>
      </c>
      <c r="D8" s="770">
        <v>45</v>
      </c>
      <c r="E8" s="770">
        <v>6</v>
      </c>
      <c r="F8" s="770">
        <v>0</v>
      </c>
      <c r="G8" s="770">
        <v>81</v>
      </c>
      <c r="H8" s="770">
        <v>0</v>
      </c>
      <c r="I8" s="770">
        <v>1</v>
      </c>
      <c r="J8" s="770">
        <v>6</v>
      </c>
      <c r="K8" s="770">
        <v>116</v>
      </c>
      <c r="L8" s="770">
        <v>25</v>
      </c>
      <c r="M8" s="770">
        <v>7</v>
      </c>
      <c r="N8" s="770">
        <v>0</v>
      </c>
      <c r="O8" s="770">
        <v>57</v>
      </c>
      <c r="P8" s="770">
        <v>0</v>
      </c>
      <c r="Q8" s="770">
        <v>0</v>
      </c>
      <c r="R8" s="869">
        <v>7</v>
      </c>
      <c r="S8" s="872">
        <v>221</v>
      </c>
    </row>
    <row r="9" spans="1:22" ht="13.35" customHeight="1" x14ac:dyDescent="0.25">
      <c r="A9" s="720" t="s">
        <v>343</v>
      </c>
      <c r="B9" s="770">
        <v>136</v>
      </c>
      <c r="C9" s="770">
        <v>2</v>
      </c>
      <c r="D9" s="770">
        <v>49</v>
      </c>
      <c r="E9" s="770">
        <v>9</v>
      </c>
      <c r="F9" s="770">
        <v>0</v>
      </c>
      <c r="G9" s="770">
        <v>30</v>
      </c>
      <c r="H9" s="770">
        <v>0</v>
      </c>
      <c r="I9" s="770">
        <v>5</v>
      </c>
      <c r="J9" s="770">
        <v>26</v>
      </c>
      <c r="K9" s="770">
        <v>64</v>
      </c>
      <c r="L9" s="770">
        <v>40</v>
      </c>
      <c r="M9" s="770">
        <v>7</v>
      </c>
      <c r="N9" s="770">
        <v>0</v>
      </c>
      <c r="O9" s="770">
        <v>7</v>
      </c>
      <c r="P9" s="770">
        <v>0</v>
      </c>
      <c r="Q9" s="770">
        <v>3</v>
      </c>
      <c r="R9" s="869">
        <v>6</v>
      </c>
      <c r="S9" s="872">
        <v>349</v>
      </c>
    </row>
    <row r="10" spans="1:22" ht="13.35" customHeight="1" x14ac:dyDescent="0.25">
      <c r="A10" s="720" t="s">
        <v>344</v>
      </c>
      <c r="B10" s="770">
        <v>327</v>
      </c>
      <c r="C10" s="770">
        <v>7</v>
      </c>
      <c r="D10" s="770">
        <v>40</v>
      </c>
      <c r="E10" s="770">
        <v>10</v>
      </c>
      <c r="F10" s="770">
        <v>0</v>
      </c>
      <c r="G10" s="770">
        <v>119</v>
      </c>
      <c r="H10" s="770">
        <v>0</v>
      </c>
      <c r="I10" s="770">
        <v>10</v>
      </c>
      <c r="J10" s="770">
        <v>16</v>
      </c>
      <c r="K10" s="770">
        <v>425</v>
      </c>
      <c r="L10" s="770">
        <v>42</v>
      </c>
      <c r="M10" s="770">
        <v>24</v>
      </c>
      <c r="N10" s="770">
        <v>0</v>
      </c>
      <c r="O10" s="770">
        <v>162</v>
      </c>
      <c r="P10" s="770">
        <v>0</v>
      </c>
      <c r="Q10" s="770">
        <v>1</v>
      </c>
      <c r="R10" s="869">
        <v>20</v>
      </c>
      <c r="S10" s="872">
        <v>453</v>
      </c>
    </row>
    <row r="11" spans="1:22" ht="13.35" customHeight="1" x14ac:dyDescent="0.25">
      <c r="A11" s="720" t="s">
        <v>345</v>
      </c>
      <c r="B11" s="770">
        <v>44</v>
      </c>
      <c r="C11" s="770">
        <v>1</v>
      </c>
      <c r="D11" s="770">
        <v>8</v>
      </c>
      <c r="E11" s="770">
        <v>4</v>
      </c>
      <c r="F11" s="770">
        <v>0</v>
      </c>
      <c r="G11" s="770">
        <v>4</v>
      </c>
      <c r="H11" s="770">
        <v>0</v>
      </c>
      <c r="I11" s="770">
        <v>2</v>
      </c>
      <c r="J11" s="770">
        <v>5</v>
      </c>
      <c r="K11" s="770">
        <v>47</v>
      </c>
      <c r="L11" s="770">
        <v>20</v>
      </c>
      <c r="M11" s="770">
        <v>8</v>
      </c>
      <c r="N11" s="770">
        <v>0</v>
      </c>
      <c r="O11" s="770">
        <v>12</v>
      </c>
      <c r="P11" s="770">
        <v>0</v>
      </c>
      <c r="Q11" s="770">
        <v>0</v>
      </c>
      <c r="R11" s="869">
        <v>0</v>
      </c>
      <c r="S11" s="872">
        <v>100</v>
      </c>
    </row>
    <row r="12" spans="1:22" ht="13.35" customHeight="1" x14ac:dyDescent="0.25">
      <c r="A12" s="720" t="s">
        <v>346</v>
      </c>
      <c r="B12" s="770">
        <v>48</v>
      </c>
      <c r="C12" s="770">
        <v>0</v>
      </c>
      <c r="D12" s="770">
        <v>15</v>
      </c>
      <c r="E12" s="770">
        <v>1</v>
      </c>
      <c r="F12" s="770">
        <v>0</v>
      </c>
      <c r="G12" s="770">
        <v>3</v>
      </c>
      <c r="H12" s="770">
        <v>0</v>
      </c>
      <c r="I12" s="770">
        <v>2</v>
      </c>
      <c r="J12" s="770">
        <v>5</v>
      </c>
      <c r="K12" s="770">
        <v>43</v>
      </c>
      <c r="L12" s="770">
        <v>10</v>
      </c>
      <c r="M12" s="770">
        <v>9</v>
      </c>
      <c r="N12" s="770">
        <v>0</v>
      </c>
      <c r="O12" s="770">
        <v>2</v>
      </c>
      <c r="P12" s="770">
        <v>0</v>
      </c>
      <c r="Q12" s="770">
        <v>2</v>
      </c>
      <c r="R12" s="869">
        <v>4</v>
      </c>
      <c r="S12" s="872">
        <v>60</v>
      </c>
    </row>
    <row r="13" spans="1:22" ht="13.35" customHeight="1" x14ac:dyDescent="0.25">
      <c r="A13" s="720" t="s">
        <v>347</v>
      </c>
      <c r="B13" s="770">
        <v>200</v>
      </c>
      <c r="C13" s="770">
        <v>4</v>
      </c>
      <c r="D13" s="770">
        <v>40</v>
      </c>
      <c r="E13" s="770">
        <v>1</v>
      </c>
      <c r="F13" s="770">
        <v>0</v>
      </c>
      <c r="G13" s="770">
        <v>43</v>
      </c>
      <c r="H13" s="770">
        <v>1</v>
      </c>
      <c r="I13" s="770">
        <v>1</v>
      </c>
      <c r="J13" s="770">
        <v>14</v>
      </c>
      <c r="K13" s="770">
        <v>140</v>
      </c>
      <c r="L13" s="770">
        <v>54</v>
      </c>
      <c r="M13" s="770">
        <v>8</v>
      </c>
      <c r="N13" s="770">
        <v>0</v>
      </c>
      <c r="O13" s="770">
        <v>35</v>
      </c>
      <c r="P13" s="770">
        <v>1</v>
      </c>
      <c r="Q13" s="770">
        <v>0</v>
      </c>
      <c r="R13" s="869">
        <v>6</v>
      </c>
      <c r="S13" s="872">
        <v>307</v>
      </c>
    </row>
    <row r="14" spans="1:22" ht="13.35" customHeight="1" x14ac:dyDescent="0.25">
      <c r="A14" s="723" t="s">
        <v>348</v>
      </c>
      <c r="B14" s="724">
        <v>1279</v>
      </c>
      <c r="C14" s="725">
        <v>35</v>
      </c>
      <c r="D14" s="725">
        <v>254</v>
      </c>
      <c r="E14" s="726">
        <v>45</v>
      </c>
      <c r="F14" s="725">
        <v>0</v>
      </c>
      <c r="G14" s="725">
        <v>405</v>
      </c>
      <c r="H14" s="725">
        <v>1</v>
      </c>
      <c r="I14" s="725">
        <v>32</v>
      </c>
      <c r="J14" s="725">
        <v>93</v>
      </c>
      <c r="K14" s="726">
        <v>1218</v>
      </c>
      <c r="L14" s="726">
        <v>285</v>
      </c>
      <c r="M14" s="726">
        <v>79</v>
      </c>
      <c r="N14" s="726">
        <v>0</v>
      </c>
      <c r="O14" s="726">
        <v>416</v>
      </c>
      <c r="P14" s="725">
        <v>1</v>
      </c>
      <c r="Q14" s="725">
        <v>9</v>
      </c>
      <c r="R14" s="873">
        <v>57</v>
      </c>
      <c r="S14" s="874">
        <v>1947</v>
      </c>
    </row>
    <row r="15" spans="1:22" ht="13.35" customHeight="1" x14ac:dyDescent="0.25">
      <c r="A15" s="720" t="s">
        <v>349</v>
      </c>
      <c r="B15" s="770">
        <v>92</v>
      </c>
      <c r="C15" s="770">
        <v>0</v>
      </c>
      <c r="D15" s="770">
        <v>22</v>
      </c>
      <c r="E15" s="770">
        <v>5</v>
      </c>
      <c r="F15" s="770">
        <v>0</v>
      </c>
      <c r="G15" s="770">
        <v>9</v>
      </c>
      <c r="H15" s="770">
        <v>0</v>
      </c>
      <c r="I15" s="770">
        <v>6</v>
      </c>
      <c r="J15" s="770">
        <v>12</v>
      </c>
      <c r="K15" s="770">
        <v>42</v>
      </c>
      <c r="L15" s="770">
        <v>20</v>
      </c>
      <c r="M15" s="770">
        <v>6</v>
      </c>
      <c r="N15" s="770">
        <v>0</v>
      </c>
      <c r="O15" s="770">
        <v>4</v>
      </c>
      <c r="P15" s="770">
        <v>0</v>
      </c>
      <c r="Q15" s="770">
        <v>0</v>
      </c>
      <c r="R15" s="869">
        <v>2</v>
      </c>
      <c r="S15" s="872">
        <v>220</v>
      </c>
    </row>
    <row r="16" spans="1:22" ht="13.35" customHeight="1" x14ac:dyDescent="0.25">
      <c r="A16" s="720" t="s">
        <v>350</v>
      </c>
      <c r="B16" s="770">
        <v>195</v>
      </c>
      <c r="C16" s="770">
        <v>0</v>
      </c>
      <c r="D16" s="770">
        <v>27</v>
      </c>
      <c r="E16" s="770">
        <v>5</v>
      </c>
      <c r="F16" s="770">
        <v>0</v>
      </c>
      <c r="G16" s="770">
        <v>59</v>
      </c>
      <c r="H16" s="770">
        <v>0</v>
      </c>
      <c r="I16" s="770">
        <v>5</v>
      </c>
      <c r="J16" s="770">
        <v>9</v>
      </c>
      <c r="K16" s="770">
        <v>180</v>
      </c>
      <c r="L16" s="770">
        <v>9</v>
      </c>
      <c r="M16" s="770">
        <v>9</v>
      </c>
      <c r="N16" s="770">
        <v>0</v>
      </c>
      <c r="O16" s="770">
        <v>62</v>
      </c>
      <c r="P16" s="770">
        <v>0</v>
      </c>
      <c r="Q16" s="770">
        <v>1</v>
      </c>
      <c r="R16" s="869">
        <v>11</v>
      </c>
      <c r="S16" s="872">
        <v>304</v>
      </c>
    </row>
    <row r="17" spans="1:19" ht="13.35" customHeight="1" x14ac:dyDescent="0.25">
      <c r="A17" s="720" t="s">
        <v>351</v>
      </c>
      <c r="B17" s="770">
        <v>151</v>
      </c>
      <c r="C17" s="770">
        <v>1</v>
      </c>
      <c r="D17" s="770">
        <v>65</v>
      </c>
      <c r="E17" s="770">
        <v>5</v>
      </c>
      <c r="F17" s="770">
        <v>0</v>
      </c>
      <c r="G17" s="770">
        <v>50</v>
      </c>
      <c r="H17" s="770">
        <v>0</v>
      </c>
      <c r="I17" s="770">
        <v>10</v>
      </c>
      <c r="J17" s="770">
        <v>11</v>
      </c>
      <c r="K17" s="770">
        <v>160</v>
      </c>
      <c r="L17" s="770">
        <v>62</v>
      </c>
      <c r="M17" s="770">
        <v>13</v>
      </c>
      <c r="N17" s="770">
        <v>0</v>
      </c>
      <c r="O17" s="770">
        <v>71</v>
      </c>
      <c r="P17" s="770">
        <v>0</v>
      </c>
      <c r="Q17" s="770">
        <v>2</v>
      </c>
      <c r="R17" s="869">
        <v>6</v>
      </c>
      <c r="S17" s="872">
        <v>216</v>
      </c>
    </row>
    <row r="18" spans="1:19" ht="13.35" customHeight="1" x14ac:dyDescent="0.25">
      <c r="A18" s="720" t="s">
        <v>352</v>
      </c>
      <c r="B18" s="770">
        <v>211</v>
      </c>
      <c r="C18" s="770">
        <v>5</v>
      </c>
      <c r="D18" s="770">
        <v>53</v>
      </c>
      <c r="E18" s="770">
        <v>6</v>
      </c>
      <c r="F18" s="770">
        <v>0</v>
      </c>
      <c r="G18" s="770">
        <v>57</v>
      </c>
      <c r="H18" s="770">
        <v>0</v>
      </c>
      <c r="I18" s="770">
        <v>2</v>
      </c>
      <c r="J18" s="770">
        <v>18</v>
      </c>
      <c r="K18" s="770">
        <v>238</v>
      </c>
      <c r="L18" s="770">
        <v>32</v>
      </c>
      <c r="M18" s="770">
        <v>5</v>
      </c>
      <c r="N18" s="770">
        <v>0</v>
      </c>
      <c r="O18" s="770">
        <v>98</v>
      </c>
      <c r="P18" s="770">
        <v>0</v>
      </c>
      <c r="Q18" s="770">
        <v>0</v>
      </c>
      <c r="R18" s="869">
        <v>7</v>
      </c>
      <c r="S18" s="872">
        <v>185</v>
      </c>
    </row>
    <row r="19" spans="1:19" ht="13.35" customHeight="1" x14ac:dyDescent="0.25">
      <c r="A19" s="720" t="s">
        <v>353</v>
      </c>
      <c r="B19" s="770">
        <v>66</v>
      </c>
      <c r="C19" s="770">
        <v>8</v>
      </c>
      <c r="D19" s="770">
        <v>21</v>
      </c>
      <c r="E19" s="770">
        <v>6</v>
      </c>
      <c r="F19" s="770">
        <v>0</v>
      </c>
      <c r="G19" s="770">
        <v>14</v>
      </c>
      <c r="H19" s="770">
        <v>1</v>
      </c>
      <c r="I19" s="770">
        <v>4</v>
      </c>
      <c r="J19" s="770">
        <v>8</v>
      </c>
      <c r="K19" s="770">
        <v>80</v>
      </c>
      <c r="L19" s="770">
        <v>10</v>
      </c>
      <c r="M19" s="770">
        <v>7</v>
      </c>
      <c r="N19" s="770">
        <v>0</v>
      </c>
      <c r="O19" s="770">
        <v>30</v>
      </c>
      <c r="P19" s="770">
        <v>0</v>
      </c>
      <c r="Q19" s="770">
        <v>1</v>
      </c>
      <c r="R19" s="869">
        <v>11</v>
      </c>
      <c r="S19" s="872">
        <v>129</v>
      </c>
    </row>
    <row r="20" spans="1:19" ht="13.35" customHeight="1" x14ac:dyDescent="0.25">
      <c r="A20" s="720" t="s">
        <v>354</v>
      </c>
      <c r="B20" s="770">
        <v>110</v>
      </c>
      <c r="C20" s="770">
        <v>6</v>
      </c>
      <c r="D20" s="770">
        <v>46</v>
      </c>
      <c r="E20" s="770">
        <v>15</v>
      </c>
      <c r="F20" s="770">
        <v>0</v>
      </c>
      <c r="G20" s="770">
        <v>14</v>
      </c>
      <c r="H20" s="770">
        <v>2</v>
      </c>
      <c r="I20" s="770">
        <v>9</v>
      </c>
      <c r="J20" s="770">
        <v>12</v>
      </c>
      <c r="K20" s="770">
        <v>2</v>
      </c>
      <c r="L20" s="770">
        <v>0</v>
      </c>
      <c r="M20" s="770">
        <v>0</v>
      </c>
      <c r="N20" s="770">
        <v>0</v>
      </c>
      <c r="O20" s="770">
        <v>0</v>
      </c>
      <c r="P20" s="770">
        <v>0</v>
      </c>
      <c r="Q20" s="770">
        <v>0</v>
      </c>
      <c r="R20" s="869">
        <v>0</v>
      </c>
      <c r="S20" s="872">
        <v>165</v>
      </c>
    </row>
    <row r="21" spans="1:19" ht="13.35" customHeight="1" x14ac:dyDescent="0.25">
      <c r="A21" s="720" t="s">
        <v>355</v>
      </c>
      <c r="B21" s="770">
        <v>119</v>
      </c>
      <c r="C21" s="770">
        <v>3</v>
      </c>
      <c r="D21" s="770">
        <v>37</v>
      </c>
      <c r="E21" s="770">
        <v>8</v>
      </c>
      <c r="F21" s="770">
        <v>0</v>
      </c>
      <c r="G21" s="770">
        <v>36</v>
      </c>
      <c r="H21" s="770">
        <v>0</v>
      </c>
      <c r="I21" s="770">
        <v>3</v>
      </c>
      <c r="J21" s="770">
        <v>15</v>
      </c>
      <c r="K21" s="770">
        <v>62</v>
      </c>
      <c r="L21" s="770">
        <v>7</v>
      </c>
      <c r="M21" s="770">
        <v>4</v>
      </c>
      <c r="N21" s="770">
        <v>0</v>
      </c>
      <c r="O21" s="770">
        <v>29</v>
      </c>
      <c r="P21" s="770">
        <v>0</v>
      </c>
      <c r="Q21" s="770">
        <v>0</v>
      </c>
      <c r="R21" s="869">
        <v>5</v>
      </c>
      <c r="S21" s="872">
        <v>166</v>
      </c>
    </row>
    <row r="22" spans="1:19" ht="13.35" customHeight="1" thickBot="1" x14ac:dyDescent="0.3">
      <c r="A22" s="729" t="s">
        <v>356</v>
      </c>
      <c r="B22" s="730">
        <v>944</v>
      </c>
      <c r="C22" s="731">
        <v>23</v>
      </c>
      <c r="D22" s="731">
        <v>271</v>
      </c>
      <c r="E22" s="732">
        <v>50</v>
      </c>
      <c r="F22" s="731">
        <v>0</v>
      </c>
      <c r="G22" s="731">
        <v>239</v>
      </c>
      <c r="H22" s="731">
        <v>3</v>
      </c>
      <c r="I22" s="731">
        <v>39</v>
      </c>
      <c r="J22" s="731">
        <v>85</v>
      </c>
      <c r="K22" s="732">
        <v>764</v>
      </c>
      <c r="L22" s="732">
        <v>140</v>
      </c>
      <c r="M22" s="732">
        <v>44</v>
      </c>
      <c r="N22" s="732">
        <v>0</v>
      </c>
      <c r="O22" s="732">
        <v>294</v>
      </c>
      <c r="P22" s="731">
        <v>0</v>
      </c>
      <c r="Q22" s="731">
        <v>4</v>
      </c>
      <c r="R22" s="877">
        <v>42</v>
      </c>
      <c r="S22" s="878">
        <v>1385</v>
      </c>
    </row>
    <row r="23" spans="1:19" ht="18.2" customHeight="1" thickTop="1" thickBot="1" x14ac:dyDescent="0.3">
      <c r="A23" s="733" t="s">
        <v>314</v>
      </c>
      <c r="B23" s="734">
        <v>7210</v>
      </c>
      <c r="C23" s="734">
        <v>111</v>
      </c>
      <c r="D23" s="734">
        <v>1982</v>
      </c>
      <c r="E23" s="734">
        <v>555</v>
      </c>
      <c r="F23" s="734">
        <v>0</v>
      </c>
      <c r="G23" s="734">
        <v>1573</v>
      </c>
      <c r="H23" s="734">
        <v>18</v>
      </c>
      <c r="I23" s="734">
        <v>313</v>
      </c>
      <c r="J23" s="734">
        <v>621</v>
      </c>
      <c r="K23" s="734">
        <v>6439</v>
      </c>
      <c r="L23" s="734">
        <v>1635</v>
      </c>
      <c r="M23" s="734">
        <v>638</v>
      </c>
      <c r="N23" s="734">
        <v>0</v>
      </c>
      <c r="O23" s="734">
        <v>2033</v>
      </c>
      <c r="P23" s="734">
        <v>15</v>
      </c>
      <c r="Q23" s="734">
        <v>132</v>
      </c>
      <c r="R23" s="884">
        <v>470</v>
      </c>
      <c r="S23" s="885">
        <v>12896</v>
      </c>
    </row>
    <row r="24" spans="1:19" ht="15.75" thickTop="1" x14ac:dyDescent="0.25"/>
    <row r="26" spans="1:19" ht="13.35" customHeight="1" x14ac:dyDescent="0.25">
      <c r="A26" s="754"/>
      <c r="B26" s="755"/>
      <c r="C26" s="755"/>
      <c r="D26" s="755"/>
      <c r="E26" s="756"/>
      <c r="F26" s="755"/>
      <c r="G26" s="755"/>
      <c r="H26" s="755"/>
      <c r="I26" s="755"/>
      <c r="J26" s="755"/>
      <c r="K26" s="756"/>
      <c r="L26" s="756"/>
      <c r="M26" s="756"/>
      <c r="N26" s="756"/>
      <c r="O26" s="756"/>
      <c r="P26" s="755"/>
      <c r="Q26" s="755"/>
      <c r="R26" s="755"/>
      <c r="S26" s="756"/>
    </row>
    <row r="27" spans="1:19" x14ac:dyDescent="0.25">
      <c r="B27" s="757"/>
      <c r="C27" s="757"/>
      <c r="D27" s="757"/>
      <c r="E27" s="757"/>
      <c r="F27" s="757"/>
      <c r="G27" s="757"/>
      <c r="H27" s="757"/>
      <c r="I27" s="757"/>
      <c r="J27" s="757"/>
      <c r="K27" s="757"/>
      <c r="L27" s="757"/>
      <c r="M27" s="757"/>
      <c r="N27" s="757"/>
      <c r="O27" s="757"/>
      <c r="P27" s="757"/>
      <c r="Q27" s="757"/>
      <c r="R27" s="757"/>
      <c r="S27" s="757"/>
    </row>
  </sheetData>
  <mergeCells count="24">
    <mergeCell ref="J4:J5"/>
    <mergeCell ref="T4:T5"/>
    <mergeCell ref="K4:K5"/>
    <mergeCell ref="L4:L5"/>
    <mergeCell ref="M4:M5"/>
    <mergeCell ref="N4:N5"/>
    <mergeCell ref="O4:O5"/>
    <mergeCell ref="S3:S5"/>
    <mergeCell ref="A1:S1"/>
    <mergeCell ref="A2:S2"/>
    <mergeCell ref="A3:A5"/>
    <mergeCell ref="B3:J3"/>
    <mergeCell ref="K3:R3"/>
    <mergeCell ref="P4:P5"/>
    <mergeCell ref="Q4:Q5"/>
    <mergeCell ref="R4:R5"/>
    <mergeCell ref="B4:B5"/>
    <mergeCell ref="C4:C5"/>
    <mergeCell ref="D4:D5"/>
    <mergeCell ref="E4:E5"/>
    <mergeCell ref="F4:F5"/>
    <mergeCell ref="G4:G5"/>
    <mergeCell ref="H4:H5"/>
    <mergeCell ref="I4:I5"/>
  </mergeCells>
  <pageMargins left="0.9055118110236221" right="0.70866141732283472" top="0.78740157480314965" bottom="0.35433070866141736" header="0.31496062992125984" footer="0.31496062992125984"/>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32"/>
  <sheetViews>
    <sheetView zoomScaleNormal="100" workbookViewId="0">
      <selection activeCell="W7" sqref="A7:XFD7"/>
    </sheetView>
  </sheetViews>
  <sheetFormatPr defaultColWidth="9.140625" defaultRowHeight="15" x14ac:dyDescent="0.25"/>
  <cols>
    <col min="1" max="1" width="15.140625" style="763" bestFit="1" customWidth="1"/>
    <col min="2" max="2" width="5.7109375" style="764" customWidth="1"/>
    <col min="3" max="3" width="4.85546875" style="765" customWidth="1"/>
    <col min="4" max="4" width="5.28515625" style="765" customWidth="1"/>
    <col min="5" max="5" width="4" style="765" customWidth="1"/>
    <col min="6" max="6" width="4.42578125" style="765" customWidth="1"/>
    <col min="7" max="7" width="4.140625" style="766" customWidth="1"/>
    <col min="8" max="8" width="5.7109375" style="764" customWidth="1"/>
    <col min="9" max="9" width="5.5703125" style="765" customWidth="1"/>
    <col min="10" max="10" width="5.140625" style="765" customWidth="1"/>
    <col min="11" max="11" width="4.28515625" style="765" customWidth="1"/>
    <col min="12" max="12" width="5.7109375" style="765" customWidth="1"/>
    <col min="13" max="13" width="5.5703125" style="764" customWidth="1"/>
    <col min="14" max="14" width="4.7109375" style="765" customWidth="1"/>
    <col min="15" max="15" width="4.85546875" style="765" customWidth="1"/>
    <col min="16" max="16" width="5.42578125" style="765" customWidth="1"/>
    <col min="17" max="17" width="5.85546875" style="765" customWidth="1"/>
    <col min="18" max="19" width="7.7109375" style="767" customWidth="1"/>
    <col min="20" max="20" width="9.5703125" style="767" customWidth="1"/>
    <col min="21" max="21" width="9.7109375" style="765" customWidth="1"/>
    <col min="22" max="22" width="6.7109375" style="765" customWidth="1"/>
    <col min="23" max="16384" width="9.140625" style="718"/>
  </cols>
  <sheetData>
    <row r="1" spans="1:31" x14ac:dyDescent="0.25">
      <c r="A1" s="1219" t="s">
        <v>414</v>
      </c>
      <c r="B1" s="1219"/>
      <c r="C1" s="1219"/>
      <c r="D1" s="1219"/>
      <c r="E1" s="1219"/>
      <c r="F1" s="1219"/>
      <c r="G1" s="1219"/>
      <c r="H1" s="1219"/>
      <c r="I1" s="1219"/>
      <c r="J1" s="1219"/>
      <c r="K1" s="1219"/>
      <c r="L1" s="1219"/>
      <c r="M1" s="1219"/>
      <c r="N1" s="1219"/>
      <c r="O1" s="1219"/>
      <c r="P1" s="1219"/>
      <c r="Q1" s="1219"/>
      <c r="R1" s="1219"/>
      <c r="S1" s="1219"/>
      <c r="T1" s="1219"/>
      <c r="U1" s="1219"/>
      <c r="V1" s="1219"/>
    </row>
    <row r="2" spans="1:31" ht="15.75" thickBot="1" x14ac:dyDescent="0.3">
      <c r="A2" s="776"/>
      <c r="B2" s="776"/>
      <c r="C2" s="776"/>
      <c r="D2" s="776"/>
      <c r="E2" s="776"/>
      <c r="F2" s="776"/>
      <c r="G2" s="776"/>
      <c r="H2" s="776"/>
      <c r="I2" s="776"/>
      <c r="J2" s="776"/>
      <c r="K2" s="776"/>
      <c r="L2" s="776"/>
      <c r="M2" s="776"/>
      <c r="N2" s="776"/>
      <c r="O2" s="776"/>
      <c r="P2" s="776"/>
      <c r="Q2" s="776"/>
      <c r="R2" s="776"/>
      <c r="S2" s="776"/>
      <c r="T2" s="776"/>
      <c r="U2" s="776"/>
      <c r="V2" s="776"/>
    </row>
    <row r="3" spans="1:31" ht="27" customHeight="1" thickTop="1" x14ac:dyDescent="0.25">
      <c r="A3" s="1214" t="s">
        <v>357</v>
      </c>
      <c r="B3" s="1217" t="s">
        <v>358</v>
      </c>
      <c r="C3" s="1218"/>
      <c r="D3" s="1218"/>
      <c r="E3" s="1218"/>
      <c r="F3" s="1218"/>
      <c r="G3" s="1218"/>
      <c r="H3" s="1218" t="s">
        <v>359</v>
      </c>
      <c r="I3" s="1218"/>
      <c r="J3" s="1218"/>
      <c r="K3" s="1218"/>
      <c r="L3" s="1218"/>
      <c r="M3" s="1220" t="s">
        <v>360</v>
      </c>
      <c r="N3" s="1220"/>
      <c r="O3" s="1220"/>
      <c r="P3" s="1220"/>
      <c r="Q3" s="1220"/>
      <c r="R3" s="1208" t="s">
        <v>440</v>
      </c>
      <c r="S3" s="1208" t="s">
        <v>438</v>
      </c>
      <c r="T3" s="1211" t="s">
        <v>362</v>
      </c>
      <c r="U3" s="1232" t="s">
        <v>363</v>
      </c>
      <c r="V3" s="1221" t="s">
        <v>364</v>
      </c>
    </row>
    <row r="4" spans="1:31" ht="18.75" customHeight="1" x14ac:dyDescent="0.25">
      <c r="A4" s="1215"/>
      <c r="B4" s="1203" t="s">
        <v>29</v>
      </c>
      <c r="C4" s="1233" t="s">
        <v>122</v>
      </c>
      <c r="D4" s="1233"/>
      <c r="E4" s="1233"/>
      <c r="F4" s="1233"/>
      <c r="G4" s="1233"/>
      <c r="H4" s="1225" t="s">
        <v>29</v>
      </c>
      <c r="I4" s="1234" t="s">
        <v>122</v>
      </c>
      <c r="J4" s="1234"/>
      <c r="K4" s="1234"/>
      <c r="L4" s="1234"/>
      <c r="M4" s="1225" t="s">
        <v>29</v>
      </c>
      <c r="N4" s="1224" t="s">
        <v>122</v>
      </c>
      <c r="O4" s="1224"/>
      <c r="P4" s="1224"/>
      <c r="Q4" s="1224"/>
      <c r="R4" s="1209"/>
      <c r="S4" s="1209"/>
      <c r="T4" s="1212"/>
      <c r="U4" s="1201"/>
      <c r="V4" s="1222"/>
    </row>
    <row r="5" spans="1:31" ht="15" customHeight="1" x14ac:dyDescent="0.25">
      <c r="A5" s="1215"/>
      <c r="B5" s="1203"/>
      <c r="C5" s="1201" t="s">
        <v>365</v>
      </c>
      <c r="D5" s="1201" t="s">
        <v>366</v>
      </c>
      <c r="E5" s="1201" t="s">
        <v>367</v>
      </c>
      <c r="F5" s="1228" t="s">
        <v>382</v>
      </c>
      <c r="G5" s="1230" t="s">
        <v>59</v>
      </c>
      <c r="H5" s="1225"/>
      <c r="I5" s="1201" t="s">
        <v>368</v>
      </c>
      <c r="J5" s="1201" t="s">
        <v>369</v>
      </c>
      <c r="K5" s="1201" t="s">
        <v>370</v>
      </c>
      <c r="L5" s="1201" t="s">
        <v>383</v>
      </c>
      <c r="M5" s="1225"/>
      <c r="N5" s="1226" t="s">
        <v>384</v>
      </c>
      <c r="O5" s="1225" t="s">
        <v>385</v>
      </c>
      <c r="P5" s="1225" t="s">
        <v>386</v>
      </c>
      <c r="Q5" s="1225" t="s">
        <v>371</v>
      </c>
      <c r="R5" s="1209"/>
      <c r="S5" s="1209"/>
      <c r="T5" s="1212"/>
      <c r="U5" s="1201"/>
      <c r="V5" s="1222"/>
    </row>
    <row r="6" spans="1:31" x14ac:dyDescent="0.25">
      <c r="A6" s="1215"/>
      <c r="B6" s="1203"/>
      <c r="C6" s="1201"/>
      <c r="D6" s="1201"/>
      <c r="E6" s="1201"/>
      <c r="F6" s="1228"/>
      <c r="G6" s="1230"/>
      <c r="H6" s="1225"/>
      <c r="I6" s="1201"/>
      <c r="J6" s="1201"/>
      <c r="K6" s="1201"/>
      <c r="L6" s="1201"/>
      <c r="M6" s="1225"/>
      <c r="N6" s="1226"/>
      <c r="O6" s="1225"/>
      <c r="P6" s="1225"/>
      <c r="Q6" s="1225"/>
      <c r="R6" s="1209"/>
      <c r="S6" s="1209"/>
      <c r="T6" s="1212"/>
      <c r="U6" s="1201"/>
      <c r="V6" s="1222"/>
    </row>
    <row r="7" spans="1:31" ht="72.95" customHeight="1" thickBot="1" x14ac:dyDescent="0.3">
      <c r="A7" s="1216"/>
      <c r="B7" s="1204"/>
      <c r="C7" s="1202"/>
      <c r="D7" s="1202"/>
      <c r="E7" s="1202"/>
      <c r="F7" s="1229"/>
      <c r="G7" s="1231"/>
      <c r="H7" s="1205"/>
      <c r="I7" s="1202"/>
      <c r="J7" s="1202"/>
      <c r="K7" s="1202"/>
      <c r="L7" s="1202"/>
      <c r="M7" s="1205"/>
      <c r="N7" s="1227"/>
      <c r="O7" s="1205"/>
      <c r="P7" s="1205"/>
      <c r="Q7" s="1205"/>
      <c r="R7" s="1210"/>
      <c r="S7" s="1210"/>
      <c r="T7" s="1213"/>
      <c r="U7" s="1202"/>
      <c r="V7" s="1223"/>
    </row>
    <row r="8" spans="1:31" ht="13.5" customHeight="1" thickTop="1" x14ac:dyDescent="0.25">
      <c r="A8" s="910" t="s">
        <v>292</v>
      </c>
      <c r="B8" s="927">
        <v>15</v>
      </c>
      <c r="C8" s="928">
        <v>1</v>
      </c>
      <c r="D8" s="928">
        <v>14</v>
      </c>
      <c r="E8" s="928">
        <v>0</v>
      </c>
      <c r="F8" s="928">
        <v>0</v>
      </c>
      <c r="G8" s="928">
        <v>0</v>
      </c>
      <c r="H8" s="928">
        <v>36</v>
      </c>
      <c r="I8" s="928">
        <v>17</v>
      </c>
      <c r="J8" s="928">
        <v>16</v>
      </c>
      <c r="K8" s="928">
        <v>0</v>
      </c>
      <c r="L8" s="928">
        <v>3</v>
      </c>
      <c r="M8" s="928">
        <v>14</v>
      </c>
      <c r="N8" s="929">
        <v>6</v>
      </c>
      <c r="O8" s="928">
        <v>2</v>
      </c>
      <c r="P8" s="928">
        <v>0</v>
      </c>
      <c r="Q8" s="928">
        <v>6</v>
      </c>
      <c r="R8" s="930">
        <v>775</v>
      </c>
      <c r="S8" s="930">
        <v>675</v>
      </c>
      <c r="T8" s="931">
        <v>6203.49</v>
      </c>
      <c r="U8" s="931">
        <v>0</v>
      </c>
      <c r="V8" s="932">
        <v>1</v>
      </c>
      <c r="W8" s="758"/>
      <c r="X8" s="758"/>
      <c r="Y8" s="759"/>
      <c r="Z8" s="758"/>
      <c r="AA8" s="759"/>
      <c r="AB8" s="759"/>
      <c r="AC8" s="759"/>
      <c r="AD8" s="759"/>
      <c r="AE8" s="759"/>
    </row>
    <row r="9" spans="1:31" ht="13.5" customHeight="1" x14ac:dyDescent="0.25">
      <c r="A9" s="911" t="s">
        <v>293</v>
      </c>
      <c r="B9" s="933">
        <v>7</v>
      </c>
      <c r="C9" s="915">
        <v>1</v>
      </c>
      <c r="D9" s="915">
        <v>5</v>
      </c>
      <c r="E9" s="915">
        <v>1</v>
      </c>
      <c r="F9" s="915">
        <v>0</v>
      </c>
      <c r="G9" s="915">
        <v>0</v>
      </c>
      <c r="H9" s="915">
        <v>13</v>
      </c>
      <c r="I9" s="915">
        <v>7</v>
      </c>
      <c r="J9" s="915">
        <v>6</v>
      </c>
      <c r="K9" s="915">
        <v>0</v>
      </c>
      <c r="L9" s="915">
        <v>0</v>
      </c>
      <c r="M9" s="915">
        <v>7</v>
      </c>
      <c r="N9" s="916">
        <v>3</v>
      </c>
      <c r="O9" s="915">
        <v>0</v>
      </c>
      <c r="P9" s="915">
        <v>1</v>
      </c>
      <c r="Q9" s="915">
        <v>3</v>
      </c>
      <c r="R9" s="917">
        <v>465</v>
      </c>
      <c r="S9" s="917">
        <v>465</v>
      </c>
      <c r="T9" s="918">
        <v>979.6</v>
      </c>
      <c r="U9" s="918">
        <v>0</v>
      </c>
      <c r="V9" s="934">
        <v>3</v>
      </c>
    </row>
    <row r="10" spans="1:31" ht="13.5" customHeight="1" x14ac:dyDescent="0.25">
      <c r="A10" s="911" t="s">
        <v>294</v>
      </c>
      <c r="B10" s="933">
        <v>4</v>
      </c>
      <c r="C10" s="915">
        <v>0</v>
      </c>
      <c r="D10" s="915">
        <v>4</v>
      </c>
      <c r="E10" s="915">
        <v>0</v>
      </c>
      <c r="F10" s="915">
        <v>0</v>
      </c>
      <c r="G10" s="915">
        <v>0</v>
      </c>
      <c r="H10" s="915">
        <v>8</v>
      </c>
      <c r="I10" s="915">
        <v>4</v>
      </c>
      <c r="J10" s="915">
        <v>4</v>
      </c>
      <c r="K10" s="915">
        <v>0</v>
      </c>
      <c r="L10" s="915">
        <v>0</v>
      </c>
      <c r="M10" s="915">
        <v>4</v>
      </c>
      <c r="N10" s="916">
        <v>0</v>
      </c>
      <c r="O10" s="915">
        <v>0</v>
      </c>
      <c r="P10" s="915">
        <v>1</v>
      </c>
      <c r="Q10" s="915">
        <v>3</v>
      </c>
      <c r="R10" s="917">
        <v>0</v>
      </c>
      <c r="S10" s="917">
        <v>0</v>
      </c>
      <c r="T10" s="918">
        <v>1800</v>
      </c>
      <c r="U10" s="918">
        <v>0</v>
      </c>
      <c r="V10" s="934">
        <v>0</v>
      </c>
    </row>
    <row r="11" spans="1:31" ht="13.5" customHeight="1" x14ac:dyDescent="0.25">
      <c r="A11" s="911" t="s">
        <v>295</v>
      </c>
      <c r="B11" s="933">
        <v>15</v>
      </c>
      <c r="C11" s="915">
        <v>1</v>
      </c>
      <c r="D11" s="915">
        <v>13</v>
      </c>
      <c r="E11" s="915">
        <v>0</v>
      </c>
      <c r="F11" s="915">
        <v>1</v>
      </c>
      <c r="G11" s="915">
        <v>0</v>
      </c>
      <c r="H11" s="915">
        <v>36</v>
      </c>
      <c r="I11" s="915">
        <v>15</v>
      </c>
      <c r="J11" s="915">
        <v>16</v>
      </c>
      <c r="K11" s="915">
        <v>3</v>
      </c>
      <c r="L11" s="915">
        <v>2</v>
      </c>
      <c r="M11" s="915">
        <v>17</v>
      </c>
      <c r="N11" s="916">
        <v>4</v>
      </c>
      <c r="O11" s="915">
        <v>2</v>
      </c>
      <c r="P11" s="915">
        <v>5</v>
      </c>
      <c r="Q11" s="915">
        <v>6</v>
      </c>
      <c r="R11" s="917">
        <v>450</v>
      </c>
      <c r="S11" s="917">
        <v>500</v>
      </c>
      <c r="T11" s="918">
        <v>0</v>
      </c>
      <c r="U11" s="918">
        <v>0</v>
      </c>
      <c r="V11" s="934">
        <v>0</v>
      </c>
    </row>
    <row r="12" spans="1:31" ht="13.5" customHeight="1" x14ac:dyDescent="0.25">
      <c r="A12" s="911" t="s">
        <v>296</v>
      </c>
      <c r="B12" s="933">
        <v>2</v>
      </c>
      <c r="C12" s="915">
        <v>0</v>
      </c>
      <c r="D12" s="915">
        <v>2</v>
      </c>
      <c r="E12" s="915">
        <v>0</v>
      </c>
      <c r="F12" s="915">
        <v>0</v>
      </c>
      <c r="G12" s="915">
        <v>0</v>
      </c>
      <c r="H12" s="915">
        <v>2</v>
      </c>
      <c r="I12" s="915">
        <v>2</v>
      </c>
      <c r="J12" s="915">
        <v>0</v>
      </c>
      <c r="K12" s="915">
        <v>0</v>
      </c>
      <c r="L12" s="915">
        <v>0</v>
      </c>
      <c r="M12" s="915">
        <v>3</v>
      </c>
      <c r="N12" s="916">
        <v>3</v>
      </c>
      <c r="O12" s="915">
        <v>0</v>
      </c>
      <c r="P12" s="915">
        <v>0</v>
      </c>
      <c r="Q12" s="915">
        <v>0</v>
      </c>
      <c r="R12" s="917">
        <v>360</v>
      </c>
      <c r="S12" s="917">
        <v>360</v>
      </c>
      <c r="T12" s="918">
        <v>1283.93</v>
      </c>
      <c r="U12" s="918">
        <v>0</v>
      </c>
      <c r="V12" s="934">
        <v>0</v>
      </c>
    </row>
    <row r="13" spans="1:31" ht="13.5" customHeight="1" x14ac:dyDescent="0.25">
      <c r="A13" s="911" t="s">
        <v>297</v>
      </c>
      <c r="B13" s="933">
        <v>7</v>
      </c>
      <c r="C13" s="915">
        <v>1</v>
      </c>
      <c r="D13" s="915">
        <v>6</v>
      </c>
      <c r="E13" s="915">
        <v>0</v>
      </c>
      <c r="F13" s="915">
        <v>0</v>
      </c>
      <c r="G13" s="915">
        <v>0</v>
      </c>
      <c r="H13" s="915">
        <v>16</v>
      </c>
      <c r="I13" s="915">
        <v>8</v>
      </c>
      <c r="J13" s="915">
        <v>8</v>
      </c>
      <c r="K13" s="915">
        <v>0</v>
      </c>
      <c r="L13" s="915">
        <v>0</v>
      </c>
      <c r="M13" s="915">
        <v>8</v>
      </c>
      <c r="N13" s="916">
        <v>1</v>
      </c>
      <c r="O13" s="915">
        <v>1</v>
      </c>
      <c r="P13" s="915">
        <v>4</v>
      </c>
      <c r="Q13" s="915">
        <v>2</v>
      </c>
      <c r="R13" s="917">
        <v>0</v>
      </c>
      <c r="S13" s="917">
        <v>400</v>
      </c>
      <c r="T13" s="918">
        <v>5942.89</v>
      </c>
      <c r="U13" s="918">
        <v>0</v>
      </c>
      <c r="V13" s="934">
        <v>7</v>
      </c>
    </row>
    <row r="14" spans="1:31" ht="13.5" customHeight="1" thickBot="1" x14ac:dyDescent="0.3">
      <c r="A14" s="912" t="s">
        <v>298</v>
      </c>
      <c r="B14" s="947">
        <v>0</v>
      </c>
      <c r="C14" s="948">
        <v>0</v>
      </c>
      <c r="D14" s="948">
        <v>0</v>
      </c>
      <c r="E14" s="948">
        <v>0</v>
      </c>
      <c r="F14" s="948">
        <v>0</v>
      </c>
      <c r="G14" s="948">
        <v>0</v>
      </c>
      <c r="H14" s="948">
        <v>0</v>
      </c>
      <c r="I14" s="948">
        <v>0</v>
      </c>
      <c r="J14" s="948">
        <v>0</v>
      </c>
      <c r="K14" s="948">
        <v>0</v>
      </c>
      <c r="L14" s="948">
        <v>0</v>
      </c>
      <c r="M14" s="948">
        <v>0</v>
      </c>
      <c r="N14" s="949">
        <v>0</v>
      </c>
      <c r="O14" s="948">
        <v>0</v>
      </c>
      <c r="P14" s="948">
        <v>0</v>
      </c>
      <c r="Q14" s="948">
        <v>0</v>
      </c>
      <c r="R14" s="950">
        <v>0</v>
      </c>
      <c r="S14" s="950">
        <v>0</v>
      </c>
      <c r="T14" s="951">
        <v>0</v>
      </c>
      <c r="U14" s="951">
        <v>0</v>
      </c>
      <c r="V14" s="952">
        <v>0</v>
      </c>
    </row>
    <row r="15" spans="1:31" ht="13.5" customHeight="1" thickTop="1" thickBot="1" x14ac:dyDescent="0.3">
      <c r="A15" s="886" t="s">
        <v>299</v>
      </c>
      <c r="B15" s="887">
        <v>50</v>
      </c>
      <c r="C15" s="959">
        <v>4</v>
      </c>
      <c r="D15" s="959">
        <v>44</v>
      </c>
      <c r="E15" s="959">
        <v>1</v>
      </c>
      <c r="F15" s="959">
        <v>1</v>
      </c>
      <c r="G15" s="959">
        <v>0</v>
      </c>
      <c r="H15" s="959">
        <v>111</v>
      </c>
      <c r="I15" s="959">
        <v>53</v>
      </c>
      <c r="J15" s="959">
        <v>50</v>
      </c>
      <c r="K15" s="959">
        <v>3</v>
      </c>
      <c r="L15" s="959">
        <v>5</v>
      </c>
      <c r="M15" s="959">
        <v>53</v>
      </c>
      <c r="N15" s="959">
        <v>17</v>
      </c>
      <c r="O15" s="959">
        <v>5</v>
      </c>
      <c r="P15" s="959">
        <v>11</v>
      </c>
      <c r="Q15" s="959">
        <v>20</v>
      </c>
      <c r="R15" s="959">
        <v>2050</v>
      </c>
      <c r="S15" s="959">
        <v>2400</v>
      </c>
      <c r="T15" s="959">
        <v>16209.91</v>
      </c>
      <c r="U15" s="959">
        <v>0</v>
      </c>
      <c r="V15" s="914">
        <v>11</v>
      </c>
    </row>
    <row r="16" spans="1:31" ht="13.5" customHeight="1" thickTop="1" x14ac:dyDescent="0.25">
      <c r="A16" s="913" t="s">
        <v>300</v>
      </c>
      <c r="B16" s="960">
        <v>7</v>
      </c>
      <c r="C16" s="923">
        <v>0</v>
      </c>
      <c r="D16" s="923">
        <v>7</v>
      </c>
      <c r="E16" s="923">
        <v>0</v>
      </c>
      <c r="F16" s="923">
        <v>0</v>
      </c>
      <c r="G16" s="923">
        <v>0</v>
      </c>
      <c r="H16" s="923">
        <v>31</v>
      </c>
      <c r="I16" s="923">
        <v>9</v>
      </c>
      <c r="J16" s="923">
        <v>12</v>
      </c>
      <c r="K16" s="923">
        <v>2</v>
      </c>
      <c r="L16" s="923">
        <v>8</v>
      </c>
      <c r="M16" s="923">
        <v>9</v>
      </c>
      <c r="N16" s="924">
        <v>6</v>
      </c>
      <c r="O16" s="923">
        <v>1</v>
      </c>
      <c r="P16" s="923">
        <v>0</v>
      </c>
      <c r="Q16" s="923">
        <v>2</v>
      </c>
      <c r="R16" s="925">
        <v>530</v>
      </c>
      <c r="S16" s="925">
        <v>530</v>
      </c>
      <c r="T16" s="926">
        <v>17214.29</v>
      </c>
      <c r="U16" s="926">
        <v>0</v>
      </c>
      <c r="V16" s="961">
        <v>0</v>
      </c>
    </row>
    <row r="17" spans="1:22" ht="13.5" customHeight="1" x14ac:dyDescent="0.25">
      <c r="A17" s="911" t="s">
        <v>301</v>
      </c>
      <c r="B17" s="933">
        <v>14</v>
      </c>
      <c r="C17" s="915">
        <v>1</v>
      </c>
      <c r="D17" s="915">
        <v>13</v>
      </c>
      <c r="E17" s="915">
        <v>0</v>
      </c>
      <c r="F17" s="915">
        <v>0</v>
      </c>
      <c r="G17" s="915">
        <v>0</v>
      </c>
      <c r="H17" s="915">
        <v>34</v>
      </c>
      <c r="I17" s="915">
        <v>14</v>
      </c>
      <c r="J17" s="915">
        <v>16</v>
      </c>
      <c r="K17" s="915">
        <v>0</v>
      </c>
      <c r="L17" s="915">
        <v>4</v>
      </c>
      <c r="M17" s="915">
        <v>14</v>
      </c>
      <c r="N17" s="916">
        <v>10</v>
      </c>
      <c r="O17" s="915">
        <v>1</v>
      </c>
      <c r="P17" s="915">
        <v>3</v>
      </c>
      <c r="Q17" s="915">
        <v>0</v>
      </c>
      <c r="R17" s="917">
        <v>0</v>
      </c>
      <c r="S17" s="917">
        <v>1420</v>
      </c>
      <c r="T17" s="918">
        <v>18154.669999999998</v>
      </c>
      <c r="U17" s="918">
        <v>0</v>
      </c>
      <c r="V17" s="934">
        <v>2</v>
      </c>
    </row>
    <row r="18" spans="1:22" ht="13.5" customHeight="1" x14ac:dyDescent="0.25">
      <c r="A18" s="911" t="s">
        <v>302</v>
      </c>
      <c r="B18" s="933">
        <v>2</v>
      </c>
      <c r="C18" s="915">
        <v>0</v>
      </c>
      <c r="D18" s="915">
        <v>2</v>
      </c>
      <c r="E18" s="915">
        <v>0</v>
      </c>
      <c r="F18" s="915">
        <v>0</v>
      </c>
      <c r="G18" s="915">
        <v>0</v>
      </c>
      <c r="H18" s="915">
        <v>4</v>
      </c>
      <c r="I18" s="915">
        <v>2</v>
      </c>
      <c r="J18" s="915">
        <v>2</v>
      </c>
      <c r="K18" s="915">
        <v>0</v>
      </c>
      <c r="L18" s="915">
        <v>0</v>
      </c>
      <c r="M18" s="915">
        <v>2</v>
      </c>
      <c r="N18" s="916">
        <v>1</v>
      </c>
      <c r="O18" s="915">
        <v>0</v>
      </c>
      <c r="P18" s="915">
        <v>0</v>
      </c>
      <c r="Q18" s="915">
        <v>1</v>
      </c>
      <c r="R18" s="917">
        <v>200</v>
      </c>
      <c r="S18" s="917">
        <v>400</v>
      </c>
      <c r="T18" s="918">
        <v>2022.52</v>
      </c>
      <c r="U18" s="918">
        <v>0</v>
      </c>
      <c r="V18" s="934">
        <v>0</v>
      </c>
    </row>
    <row r="19" spans="1:22" ht="13.5" customHeight="1" x14ac:dyDescent="0.25">
      <c r="A19" s="911" t="s">
        <v>303</v>
      </c>
      <c r="B19" s="933">
        <v>2</v>
      </c>
      <c r="C19" s="915">
        <v>0</v>
      </c>
      <c r="D19" s="915">
        <v>2</v>
      </c>
      <c r="E19" s="915">
        <v>0</v>
      </c>
      <c r="F19" s="915">
        <v>0</v>
      </c>
      <c r="G19" s="915">
        <v>0</v>
      </c>
      <c r="H19" s="915">
        <v>4</v>
      </c>
      <c r="I19" s="915">
        <v>2</v>
      </c>
      <c r="J19" s="915">
        <v>2</v>
      </c>
      <c r="K19" s="915">
        <v>0</v>
      </c>
      <c r="L19" s="915">
        <v>0</v>
      </c>
      <c r="M19" s="915">
        <v>2</v>
      </c>
      <c r="N19" s="916">
        <v>2</v>
      </c>
      <c r="O19" s="915">
        <v>0</v>
      </c>
      <c r="P19" s="915">
        <v>0</v>
      </c>
      <c r="Q19" s="915">
        <v>0</v>
      </c>
      <c r="R19" s="917">
        <v>195</v>
      </c>
      <c r="S19" s="917">
        <v>260</v>
      </c>
      <c r="T19" s="918">
        <v>1265.92</v>
      </c>
      <c r="U19" s="918">
        <v>0</v>
      </c>
      <c r="V19" s="934">
        <v>0</v>
      </c>
    </row>
    <row r="20" spans="1:22" ht="13.5" customHeight="1" x14ac:dyDescent="0.25">
      <c r="A20" s="911" t="s">
        <v>304</v>
      </c>
      <c r="B20" s="933">
        <v>9</v>
      </c>
      <c r="C20" s="915">
        <v>0</v>
      </c>
      <c r="D20" s="915">
        <v>9</v>
      </c>
      <c r="E20" s="915">
        <v>0</v>
      </c>
      <c r="F20" s="915">
        <v>0</v>
      </c>
      <c r="G20" s="915">
        <v>0</v>
      </c>
      <c r="H20" s="915">
        <v>26</v>
      </c>
      <c r="I20" s="915">
        <v>9</v>
      </c>
      <c r="J20" s="915">
        <v>16</v>
      </c>
      <c r="K20" s="915">
        <v>0</v>
      </c>
      <c r="L20" s="915">
        <v>1</v>
      </c>
      <c r="M20" s="915">
        <v>8</v>
      </c>
      <c r="N20" s="916">
        <v>6</v>
      </c>
      <c r="O20" s="915">
        <v>0</v>
      </c>
      <c r="P20" s="915">
        <v>0</v>
      </c>
      <c r="Q20" s="915">
        <v>2</v>
      </c>
      <c r="R20" s="917">
        <v>550</v>
      </c>
      <c r="S20" s="917">
        <v>550</v>
      </c>
      <c r="T20" s="918">
        <v>1450</v>
      </c>
      <c r="U20" s="918">
        <v>0</v>
      </c>
      <c r="V20" s="934">
        <v>3</v>
      </c>
    </row>
    <row r="21" spans="1:22" ht="13.5" customHeight="1" thickBot="1" x14ac:dyDescent="0.3">
      <c r="A21" s="912" t="s">
        <v>305</v>
      </c>
      <c r="B21" s="947">
        <v>8</v>
      </c>
      <c r="C21" s="948">
        <v>2</v>
      </c>
      <c r="D21" s="948">
        <v>6</v>
      </c>
      <c r="E21" s="948">
        <v>0</v>
      </c>
      <c r="F21" s="948">
        <v>0</v>
      </c>
      <c r="G21" s="948">
        <v>0</v>
      </c>
      <c r="H21" s="948">
        <v>18</v>
      </c>
      <c r="I21" s="948">
        <v>8</v>
      </c>
      <c r="J21" s="948">
        <v>10</v>
      </c>
      <c r="K21" s="948">
        <v>0</v>
      </c>
      <c r="L21" s="948">
        <v>0</v>
      </c>
      <c r="M21" s="948">
        <v>7</v>
      </c>
      <c r="N21" s="949">
        <v>3</v>
      </c>
      <c r="O21" s="948">
        <v>0</v>
      </c>
      <c r="P21" s="948">
        <v>0</v>
      </c>
      <c r="Q21" s="948">
        <v>4</v>
      </c>
      <c r="R21" s="950">
        <v>500</v>
      </c>
      <c r="S21" s="950">
        <v>500</v>
      </c>
      <c r="T21" s="951">
        <v>3491</v>
      </c>
      <c r="U21" s="951">
        <v>0</v>
      </c>
      <c r="V21" s="952">
        <v>3</v>
      </c>
    </row>
    <row r="22" spans="1:22" ht="13.5" customHeight="1" thickTop="1" thickBot="1" x14ac:dyDescent="0.3">
      <c r="A22" s="886" t="s">
        <v>306</v>
      </c>
      <c r="B22" s="887">
        <v>42</v>
      </c>
      <c r="C22" s="959">
        <v>3</v>
      </c>
      <c r="D22" s="959">
        <v>39</v>
      </c>
      <c r="E22" s="959">
        <v>0</v>
      </c>
      <c r="F22" s="959">
        <v>0</v>
      </c>
      <c r="G22" s="959">
        <v>0</v>
      </c>
      <c r="H22" s="959">
        <v>117</v>
      </c>
      <c r="I22" s="959">
        <v>44</v>
      </c>
      <c r="J22" s="959">
        <v>58</v>
      </c>
      <c r="K22" s="959">
        <v>2</v>
      </c>
      <c r="L22" s="959">
        <v>13</v>
      </c>
      <c r="M22" s="959">
        <v>42</v>
      </c>
      <c r="N22" s="959">
        <v>28</v>
      </c>
      <c r="O22" s="959">
        <v>2</v>
      </c>
      <c r="P22" s="959">
        <v>3</v>
      </c>
      <c r="Q22" s="959">
        <v>9</v>
      </c>
      <c r="R22" s="959">
        <v>1975</v>
      </c>
      <c r="S22" s="959">
        <v>3660</v>
      </c>
      <c r="T22" s="959">
        <v>43598.399999999994</v>
      </c>
      <c r="U22" s="959">
        <v>0</v>
      </c>
      <c r="V22" s="914">
        <v>8</v>
      </c>
    </row>
    <row r="23" spans="1:22" ht="13.5" customHeight="1" thickTop="1" x14ac:dyDescent="0.25">
      <c r="A23" s="913" t="s">
        <v>307</v>
      </c>
      <c r="B23" s="953">
        <v>9</v>
      </c>
      <c r="C23" s="954">
        <v>0</v>
      </c>
      <c r="D23" s="954">
        <v>9</v>
      </c>
      <c r="E23" s="954">
        <v>0</v>
      </c>
      <c r="F23" s="954">
        <v>0</v>
      </c>
      <c r="G23" s="954">
        <v>0</v>
      </c>
      <c r="H23" s="954">
        <v>16</v>
      </c>
      <c r="I23" s="954">
        <v>9</v>
      </c>
      <c r="J23" s="954">
        <v>7</v>
      </c>
      <c r="K23" s="954">
        <v>0</v>
      </c>
      <c r="L23" s="954">
        <v>0</v>
      </c>
      <c r="M23" s="954">
        <v>10</v>
      </c>
      <c r="N23" s="955">
        <v>2</v>
      </c>
      <c r="O23" s="954">
        <v>7</v>
      </c>
      <c r="P23" s="954">
        <v>0</v>
      </c>
      <c r="Q23" s="954">
        <v>1</v>
      </c>
      <c r="R23" s="956">
        <v>0</v>
      </c>
      <c r="S23" s="956">
        <v>180</v>
      </c>
      <c r="T23" s="957">
        <v>1210.3</v>
      </c>
      <c r="U23" s="957">
        <v>0</v>
      </c>
      <c r="V23" s="958">
        <v>0</v>
      </c>
    </row>
    <row r="24" spans="1:22" ht="13.5" customHeight="1" x14ac:dyDescent="0.25">
      <c r="A24" s="911" t="s">
        <v>308</v>
      </c>
      <c r="B24" s="935">
        <v>2</v>
      </c>
      <c r="C24" s="919">
        <v>0</v>
      </c>
      <c r="D24" s="919">
        <v>2</v>
      </c>
      <c r="E24" s="919">
        <v>0</v>
      </c>
      <c r="F24" s="919">
        <v>0</v>
      </c>
      <c r="G24" s="919">
        <v>0</v>
      </c>
      <c r="H24" s="919">
        <v>3</v>
      </c>
      <c r="I24" s="919">
        <v>3</v>
      </c>
      <c r="J24" s="919">
        <v>0</v>
      </c>
      <c r="K24" s="919">
        <v>0</v>
      </c>
      <c r="L24" s="919">
        <v>0</v>
      </c>
      <c r="M24" s="919">
        <v>2</v>
      </c>
      <c r="N24" s="920">
        <v>1</v>
      </c>
      <c r="O24" s="919">
        <v>1</v>
      </c>
      <c r="P24" s="919">
        <v>0</v>
      </c>
      <c r="Q24" s="919">
        <v>0</v>
      </c>
      <c r="R24" s="921">
        <v>0</v>
      </c>
      <c r="S24" s="921">
        <v>50</v>
      </c>
      <c r="T24" s="922">
        <v>0</v>
      </c>
      <c r="U24" s="922">
        <v>0</v>
      </c>
      <c r="V24" s="936">
        <v>0</v>
      </c>
    </row>
    <row r="25" spans="1:22" ht="13.5" customHeight="1" x14ac:dyDescent="0.25">
      <c r="A25" s="911" t="s">
        <v>309</v>
      </c>
      <c r="B25" s="935">
        <v>1</v>
      </c>
      <c r="C25" s="919">
        <v>0</v>
      </c>
      <c r="D25" s="919">
        <v>0</v>
      </c>
      <c r="E25" s="919">
        <v>0</v>
      </c>
      <c r="F25" s="919">
        <v>1</v>
      </c>
      <c r="G25" s="919">
        <v>0</v>
      </c>
      <c r="H25" s="919">
        <v>1</v>
      </c>
      <c r="I25" s="919">
        <v>1</v>
      </c>
      <c r="J25" s="919">
        <v>0</v>
      </c>
      <c r="K25" s="919">
        <v>0</v>
      </c>
      <c r="L25" s="919">
        <v>0</v>
      </c>
      <c r="M25" s="919">
        <v>2</v>
      </c>
      <c r="N25" s="920">
        <v>2</v>
      </c>
      <c r="O25" s="919">
        <v>0</v>
      </c>
      <c r="P25" s="919">
        <v>0</v>
      </c>
      <c r="Q25" s="919">
        <v>0</v>
      </c>
      <c r="R25" s="921">
        <v>75</v>
      </c>
      <c r="S25" s="921">
        <v>351</v>
      </c>
      <c r="T25" s="922">
        <v>1610</v>
      </c>
      <c r="U25" s="922">
        <v>0</v>
      </c>
      <c r="V25" s="936">
        <v>0</v>
      </c>
    </row>
    <row r="26" spans="1:22" ht="13.5" customHeight="1" x14ac:dyDescent="0.25">
      <c r="A26" s="911" t="s">
        <v>310</v>
      </c>
      <c r="B26" s="935">
        <v>2</v>
      </c>
      <c r="C26" s="919">
        <v>0</v>
      </c>
      <c r="D26" s="919">
        <v>2</v>
      </c>
      <c r="E26" s="919">
        <v>0</v>
      </c>
      <c r="F26" s="919">
        <v>0</v>
      </c>
      <c r="G26" s="919">
        <v>0</v>
      </c>
      <c r="H26" s="919">
        <v>3</v>
      </c>
      <c r="I26" s="919">
        <v>2</v>
      </c>
      <c r="J26" s="919">
        <v>1</v>
      </c>
      <c r="K26" s="919">
        <v>0</v>
      </c>
      <c r="L26" s="919">
        <v>0</v>
      </c>
      <c r="M26" s="919">
        <v>3</v>
      </c>
      <c r="N26" s="920">
        <v>0</v>
      </c>
      <c r="O26" s="919">
        <v>3</v>
      </c>
      <c r="P26" s="919">
        <v>0</v>
      </c>
      <c r="Q26" s="919">
        <v>0</v>
      </c>
      <c r="R26" s="921">
        <v>0</v>
      </c>
      <c r="S26" s="921">
        <v>0</v>
      </c>
      <c r="T26" s="922">
        <v>5315</v>
      </c>
      <c r="U26" s="922">
        <v>0</v>
      </c>
      <c r="V26" s="936">
        <v>0</v>
      </c>
    </row>
    <row r="27" spans="1:22" ht="13.5" customHeight="1" x14ac:dyDescent="0.25">
      <c r="A27" s="911" t="s">
        <v>311</v>
      </c>
      <c r="B27" s="935">
        <v>2</v>
      </c>
      <c r="C27" s="919">
        <v>0</v>
      </c>
      <c r="D27" s="919">
        <v>2</v>
      </c>
      <c r="E27" s="919">
        <v>0</v>
      </c>
      <c r="F27" s="919">
        <v>0</v>
      </c>
      <c r="G27" s="919">
        <v>0</v>
      </c>
      <c r="H27" s="919">
        <v>2</v>
      </c>
      <c r="I27" s="919">
        <v>2</v>
      </c>
      <c r="J27" s="919">
        <v>0</v>
      </c>
      <c r="K27" s="919">
        <v>0</v>
      </c>
      <c r="L27" s="919">
        <v>0</v>
      </c>
      <c r="M27" s="919">
        <v>3</v>
      </c>
      <c r="N27" s="920">
        <v>2</v>
      </c>
      <c r="O27" s="919">
        <v>0</v>
      </c>
      <c r="P27" s="919">
        <v>0</v>
      </c>
      <c r="Q27" s="919">
        <v>1</v>
      </c>
      <c r="R27" s="921">
        <v>300</v>
      </c>
      <c r="S27" s="921">
        <v>300</v>
      </c>
      <c r="T27" s="922">
        <v>4363.41</v>
      </c>
      <c r="U27" s="922">
        <v>0</v>
      </c>
      <c r="V27" s="936">
        <v>0</v>
      </c>
    </row>
    <row r="28" spans="1:22" ht="13.5" customHeight="1" thickBot="1" x14ac:dyDescent="0.3">
      <c r="A28" s="940" t="s">
        <v>312</v>
      </c>
      <c r="B28" s="941">
        <v>45</v>
      </c>
      <c r="C28" s="942">
        <v>12</v>
      </c>
      <c r="D28" s="942">
        <v>32</v>
      </c>
      <c r="E28" s="942">
        <v>1</v>
      </c>
      <c r="F28" s="942">
        <v>0</v>
      </c>
      <c r="G28" s="942">
        <v>0</v>
      </c>
      <c r="H28" s="942">
        <v>100</v>
      </c>
      <c r="I28" s="942">
        <v>51</v>
      </c>
      <c r="J28" s="942">
        <v>48</v>
      </c>
      <c r="K28" s="942">
        <v>0</v>
      </c>
      <c r="L28" s="942">
        <v>1</v>
      </c>
      <c r="M28" s="942">
        <v>43</v>
      </c>
      <c r="N28" s="943">
        <v>24</v>
      </c>
      <c r="O28" s="942">
        <v>8</v>
      </c>
      <c r="P28" s="942">
        <v>0</v>
      </c>
      <c r="Q28" s="942">
        <v>11</v>
      </c>
      <c r="R28" s="944">
        <v>350</v>
      </c>
      <c r="S28" s="944">
        <v>1760</v>
      </c>
      <c r="T28" s="945">
        <v>17492.54</v>
      </c>
      <c r="U28" s="945">
        <v>0</v>
      </c>
      <c r="V28" s="946">
        <v>7</v>
      </c>
    </row>
    <row r="29" spans="1:22" ht="13.5" customHeight="1" thickTop="1" thickBot="1" x14ac:dyDescent="0.3">
      <c r="A29" s="779" t="s">
        <v>313</v>
      </c>
      <c r="B29" s="780">
        <v>61</v>
      </c>
      <c r="C29" s="937">
        <v>12</v>
      </c>
      <c r="D29" s="937">
        <v>47</v>
      </c>
      <c r="E29" s="937">
        <v>1</v>
      </c>
      <c r="F29" s="937">
        <v>1</v>
      </c>
      <c r="G29" s="937">
        <v>0</v>
      </c>
      <c r="H29" s="937">
        <v>125</v>
      </c>
      <c r="I29" s="937">
        <v>68</v>
      </c>
      <c r="J29" s="937">
        <v>56</v>
      </c>
      <c r="K29" s="937">
        <v>0</v>
      </c>
      <c r="L29" s="937">
        <v>1</v>
      </c>
      <c r="M29" s="937">
        <v>63</v>
      </c>
      <c r="N29" s="937">
        <v>31</v>
      </c>
      <c r="O29" s="937">
        <v>19</v>
      </c>
      <c r="P29" s="937">
        <v>0</v>
      </c>
      <c r="Q29" s="937">
        <v>13</v>
      </c>
      <c r="R29" s="937">
        <v>725</v>
      </c>
      <c r="S29" s="937">
        <v>2641</v>
      </c>
      <c r="T29" s="937">
        <v>29991.25</v>
      </c>
      <c r="U29" s="937">
        <v>0</v>
      </c>
      <c r="V29" s="939">
        <v>7</v>
      </c>
    </row>
    <row r="30" spans="1:22" ht="18.2" customHeight="1" thickTop="1" thickBot="1" x14ac:dyDescent="0.3">
      <c r="A30" s="779" t="s">
        <v>314</v>
      </c>
      <c r="B30" s="780">
        <v>1100</v>
      </c>
      <c r="C30" s="937">
        <v>196</v>
      </c>
      <c r="D30" s="937">
        <v>834</v>
      </c>
      <c r="E30" s="937">
        <v>29</v>
      </c>
      <c r="F30" s="937">
        <v>39</v>
      </c>
      <c r="G30" s="937">
        <v>2</v>
      </c>
      <c r="H30" s="937">
        <v>2112</v>
      </c>
      <c r="I30" s="937">
        <v>1168</v>
      </c>
      <c r="J30" s="937">
        <v>799</v>
      </c>
      <c r="K30" s="937">
        <v>27</v>
      </c>
      <c r="L30" s="937">
        <v>118</v>
      </c>
      <c r="M30" s="937">
        <v>1087</v>
      </c>
      <c r="N30" s="937">
        <v>550</v>
      </c>
      <c r="O30" s="937">
        <v>228</v>
      </c>
      <c r="P30" s="937">
        <v>59</v>
      </c>
      <c r="Q30" s="937">
        <v>250</v>
      </c>
      <c r="R30" s="937">
        <v>30279.68</v>
      </c>
      <c r="S30" s="937">
        <v>44954.2</v>
      </c>
      <c r="T30" s="938">
        <v>646740.31000000006</v>
      </c>
      <c r="U30" s="938">
        <v>133709.21000000002</v>
      </c>
      <c r="V30" s="939">
        <v>256</v>
      </c>
    </row>
    <row r="31" spans="1:22" ht="13.5" customHeight="1" thickTop="1" x14ac:dyDescent="0.25">
      <c r="A31" s="760"/>
      <c r="B31" s="760"/>
      <c r="C31" s="760"/>
      <c r="D31" s="760"/>
      <c r="E31" s="760"/>
      <c r="F31" s="760"/>
      <c r="G31" s="761"/>
      <c r="H31" s="760"/>
      <c r="I31" s="760"/>
      <c r="J31" s="760"/>
      <c r="K31" s="760"/>
      <c r="L31" s="760"/>
      <c r="M31" s="760"/>
      <c r="N31" s="760"/>
      <c r="O31" s="760"/>
      <c r="P31" s="760"/>
      <c r="Q31" s="760"/>
      <c r="R31" s="762"/>
      <c r="S31" s="762"/>
      <c r="T31" s="762"/>
      <c r="U31" s="760"/>
      <c r="V31" s="760"/>
    </row>
    <row r="32" spans="1:22" ht="13.5" customHeight="1" x14ac:dyDescent="0.25">
      <c r="A32" s="760"/>
      <c r="B32" s="760"/>
      <c r="C32" s="760"/>
      <c r="D32" s="760"/>
      <c r="E32" s="760"/>
      <c r="F32" s="760"/>
      <c r="G32" s="761"/>
      <c r="H32" s="760"/>
      <c r="I32" s="760"/>
      <c r="J32" s="760"/>
      <c r="K32" s="760"/>
      <c r="L32" s="760"/>
      <c r="M32" s="760"/>
      <c r="N32" s="760"/>
      <c r="O32" s="760"/>
      <c r="P32" s="760"/>
      <c r="Q32" s="760"/>
      <c r="R32" s="762"/>
      <c r="S32" s="762"/>
      <c r="T32" s="762"/>
      <c r="U32" s="760"/>
      <c r="V32" s="760"/>
    </row>
  </sheetData>
  <mergeCells count="29">
    <mergeCell ref="A1:V1"/>
    <mergeCell ref="M3:Q3"/>
    <mergeCell ref="V3:V7"/>
    <mergeCell ref="N4:Q4"/>
    <mergeCell ref="Q5:Q7"/>
    <mergeCell ref="N5:N7"/>
    <mergeCell ref="O5:O7"/>
    <mergeCell ref="P5:P7"/>
    <mergeCell ref="F5:F7"/>
    <mergeCell ref="G5:G7"/>
    <mergeCell ref="U3:U7"/>
    <mergeCell ref="B4:B7"/>
    <mergeCell ref="C4:G4"/>
    <mergeCell ref="H4:H7"/>
    <mergeCell ref="I4:L4"/>
    <mergeCell ref="M4:M7"/>
    <mergeCell ref="R3:R7"/>
    <mergeCell ref="S3:S7"/>
    <mergeCell ref="T3:T7"/>
    <mergeCell ref="A3:A7"/>
    <mergeCell ref="B3:G3"/>
    <mergeCell ref="H3:L3"/>
    <mergeCell ref="I5:I7"/>
    <mergeCell ref="J5:J7"/>
    <mergeCell ref="K5:K7"/>
    <mergeCell ref="L5:L7"/>
    <mergeCell ref="C5:C7"/>
    <mergeCell ref="D5:D7"/>
    <mergeCell ref="E5:E7"/>
  </mergeCells>
  <pageMargins left="0.47" right="0.28000000000000003" top="0.78740157480314965" bottom="0.35433070866141736" header="0.31496062992125984" footer="0.31496062992125984"/>
  <pageSetup paperSize="9"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32"/>
  <sheetViews>
    <sheetView zoomScaleNormal="100" workbookViewId="0">
      <selection activeCell="W7" sqref="A7:XFD7"/>
    </sheetView>
  </sheetViews>
  <sheetFormatPr defaultColWidth="9.140625" defaultRowHeight="15" x14ac:dyDescent="0.25"/>
  <cols>
    <col min="1" max="1" width="15" style="763" bestFit="1" customWidth="1"/>
    <col min="2" max="2" width="5.7109375" style="764" customWidth="1"/>
    <col min="3" max="3" width="4.85546875" style="765" customWidth="1"/>
    <col min="4" max="4" width="5.28515625" style="765" customWidth="1"/>
    <col min="5" max="5" width="4" style="765" customWidth="1"/>
    <col min="6" max="6" width="4.42578125" style="765" customWidth="1"/>
    <col min="7" max="7" width="4.140625" style="766" customWidth="1"/>
    <col min="8" max="8" width="5.7109375" style="764" customWidth="1"/>
    <col min="9" max="9" width="5.42578125" style="765" customWidth="1"/>
    <col min="10" max="10" width="5.140625" style="765" customWidth="1"/>
    <col min="11" max="11" width="4.28515625" style="765" customWidth="1"/>
    <col min="12" max="12" width="5.7109375" style="765" customWidth="1"/>
    <col min="13" max="13" width="5.5703125" style="764" customWidth="1"/>
    <col min="14" max="14" width="4.7109375" style="765" customWidth="1"/>
    <col min="15" max="15" width="4.85546875" style="974" customWidth="1"/>
    <col min="16" max="16" width="6.7109375" style="765" customWidth="1"/>
    <col min="17" max="17" width="5.7109375" style="767" customWidth="1"/>
    <col min="18" max="19" width="7.7109375" style="767" customWidth="1"/>
    <col min="20" max="20" width="10" style="765" customWidth="1"/>
    <col min="21" max="21" width="9.7109375" style="765" customWidth="1"/>
    <col min="22" max="22" width="6.7109375" style="718" customWidth="1"/>
    <col min="23" max="16384" width="9.140625" style="718"/>
  </cols>
  <sheetData>
    <row r="1" spans="1:22" x14ac:dyDescent="0.25">
      <c r="A1" s="1219" t="s">
        <v>414</v>
      </c>
      <c r="B1" s="1219"/>
      <c r="C1" s="1219"/>
      <c r="D1" s="1219"/>
      <c r="E1" s="1219"/>
      <c r="F1" s="1219"/>
      <c r="G1" s="1219"/>
      <c r="H1" s="1219"/>
      <c r="I1" s="1219"/>
      <c r="J1" s="1219"/>
      <c r="K1" s="1219"/>
      <c r="L1" s="1219"/>
      <c r="M1" s="1219"/>
      <c r="N1" s="1219"/>
      <c r="O1" s="1219"/>
      <c r="P1" s="1219"/>
      <c r="Q1" s="1219"/>
      <c r="R1" s="1219"/>
      <c r="S1" s="1219"/>
      <c r="T1" s="1219"/>
      <c r="U1" s="1219"/>
    </row>
    <row r="2" spans="1:22" ht="15.75" thickBot="1" x14ac:dyDescent="0.3">
      <c r="A2" s="776"/>
      <c r="B2" s="776"/>
      <c r="C2" s="776"/>
      <c r="D2" s="776"/>
      <c r="E2" s="776"/>
      <c r="F2" s="776"/>
      <c r="G2" s="776"/>
      <c r="H2" s="776"/>
      <c r="I2" s="776"/>
      <c r="J2" s="776"/>
      <c r="K2" s="776"/>
      <c r="L2" s="776"/>
      <c r="M2" s="776"/>
      <c r="N2" s="776"/>
      <c r="O2" s="972"/>
      <c r="P2" s="776"/>
      <c r="Q2" s="776"/>
      <c r="R2" s="776"/>
      <c r="S2" s="776"/>
      <c r="T2" s="776"/>
      <c r="U2" s="776"/>
      <c r="V2" s="776"/>
    </row>
    <row r="3" spans="1:22" ht="27" customHeight="1" thickTop="1" x14ac:dyDescent="0.25">
      <c r="A3" s="1214" t="s">
        <v>357</v>
      </c>
      <c r="B3" s="1217" t="s">
        <v>358</v>
      </c>
      <c r="C3" s="1218"/>
      <c r="D3" s="1218"/>
      <c r="E3" s="1218"/>
      <c r="F3" s="1218"/>
      <c r="G3" s="1218"/>
      <c r="H3" s="1218" t="s">
        <v>359</v>
      </c>
      <c r="I3" s="1218"/>
      <c r="J3" s="1218"/>
      <c r="K3" s="1218"/>
      <c r="L3" s="1218"/>
      <c r="M3" s="1220" t="s">
        <v>360</v>
      </c>
      <c r="N3" s="1220"/>
      <c r="O3" s="1220"/>
      <c r="P3" s="1220"/>
      <c r="Q3" s="1220"/>
      <c r="R3" s="1208" t="s">
        <v>361</v>
      </c>
      <c r="S3" s="1208" t="s">
        <v>438</v>
      </c>
      <c r="T3" s="1211" t="s">
        <v>362</v>
      </c>
      <c r="U3" s="1232" t="s">
        <v>363</v>
      </c>
      <c r="V3" s="1221" t="s">
        <v>364</v>
      </c>
    </row>
    <row r="4" spans="1:22" ht="18.75" customHeight="1" x14ac:dyDescent="0.25">
      <c r="A4" s="1215"/>
      <c r="B4" s="1203" t="s">
        <v>29</v>
      </c>
      <c r="C4" s="1233" t="s">
        <v>122</v>
      </c>
      <c r="D4" s="1233"/>
      <c r="E4" s="1233"/>
      <c r="F4" s="1233"/>
      <c r="G4" s="1233"/>
      <c r="H4" s="1225" t="s">
        <v>29</v>
      </c>
      <c r="I4" s="1234" t="s">
        <v>122</v>
      </c>
      <c r="J4" s="1234"/>
      <c r="K4" s="1234"/>
      <c r="L4" s="1234"/>
      <c r="M4" s="1225" t="s">
        <v>29</v>
      </c>
      <c r="N4" s="1224" t="s">
        <v>122</v>
      </c>
      <c r="O4" s="1224"/>
      <c r="P4" s="1224"/>
      <c r="Q4" s="1224"/>
      <c r="R4" s="1209"/>
      <c r="S4" s="1209"/>
      <c r="T4" s="1212"/>
      <c r="U4" s="1201"/>
      <c r="V4" s="1222"/>
    </row>
    <row r="5" spans="1:22" ht="15" customHeight="1" x14ac:dyDescent="0.25">
      <c r="A5" s="1215"/>
      <c r="B5" s="1203"/>
      <c r="C5" s="1201" t="s">
        <v>365</v>
      </c>
      <c r="D5" s="1201" t="s">
        <v>366</v>
      </c>
      <c r="E5" s="1201" t="s">
        <v>367</v>
      </c>
      <c r="F5" s="1228" t="s">
        <v>382</v>
      </c>
      <c r="G5" s="1230" t="s">
        <v>59</v>
      </c>
      <c r="H5" s="1225"/>
      <c r="I5" s="1201" t="s">
        <v>368</v>
      </c>
      <c r="J5" s="1201" t="s">
        <v>369</v>
      </c>
      <c r="K5" s="1201" t="s">
        <v>370</v>
      </c>
      <c r="L5" s="1201" t="s">
        <v>383</v>
      </c>
      <c r="M5" s="1225"/>
      <c r="N5" s="1226" t="s">
        <v>384</v>
      </c>
      <c r="O5" s="1235" t="s">
        <v>385</v>
      </c>
      <c r="P5" s="1225" t="s">
        <v>386</v>
      </c>
      <c r="Q5" s="1225" t="s">
        <v>371</v>
      </c>
      <c r="R5" s="1209"/>
      <c r="S5" s="1209"/>
      <c r="T5" s="1212"/>
      <c r="U5" s="1201"/>
      <c r="V5" s="1222"/>
    </row>
    <row r="6" spans="1:22" x14ac:dyDescent="0.25">
      <c r="A6" s="1215"/>
      <c r="B6" s="1203"/>
      <c r="C6" s="1201"/>
      <c r="D6" s="1201"/>
      <c r="E6" s="1201"/>
      <c r="F6" s="1228"/>
      <c r="G6" s="1230"/>
      <c r="H6" s="1225"/>
      <c r="I6" s="1201"/>
      <c r="J6" s="1201"/>
      <c r="K6" s="1201"/>
      <c r="L6" s="1201"/>
      <c r="M6" s="1225"/>
      <c r="N6" s="1226"/>
      <c r="O6" s="1235"/>
      <c r="P6" s="1225"/>
      <c r="Q6" s="1225"/>
      <c r="R6" s="1209"/>
      <c r="S6" s="1209"/>
      <c r="T6" s="1212"/>
      <c r="U6" s="1201"/>
      <c r="V6" s="1222"/>
    </row>
    <row r="7" spans="1:22" ht="72.95" customHeight="1" thickBot="1" x14ac:dyDescent="0.3">
      <c r="A7" s="1216"/>
      <c r="B7" s="1204"/>
      <c r="C7" s="1202"/>
      <c r="D7" s="1202"/>
      <c r="E7" s="1202"/>
      <c r="F7" s="1229"/>
      <c r="G7" s="1231"/>
      <c r="H7" s="1205"/>
      <c r="I7" s="1202"/>
      <c r="J7" s="1202"/>
      <c r="K7" s="1202"/>
      <c r="L7" s="1202"/>
      <c r="M7" s="1205"/>
      <c r="N7" s="1227"/>
      <c r="O7" s="1236"/>
      <c r="P7" s="1205"/>
      <c r="Q7" s="1205"/>
      <c r="R7" s="1210"/>
      <c r="S7" s="1210"/>
      <c r="T7" s="1213"/>
      <c r="U7" s="1202"/>
      <c r="V7" s="1223"/>
    </row>
    <row r="8" spans="1:22" ht="13.5" customHeight="1" thickTop="1" x14ac:dyDescent="0.25">
      <c r="A8" s="778" t="s">
        <v>317</v>
      </c>
      <c r="B8" s="965">
        <v>1</v>
      </c>
      <c r="C8" s="925">
        <v>0</v>
      </c>
      <c r="D8" s="925">
        <v>0</v>
      </c>
      <c r="E8" s="925">
        <v>0</v>
      </c>
      <c r="F8" s="925">
        <v>0</v>
      </c>
      <c r="G8" s="925">
        <v>1</v>
      </c>
      <c r="H8" s="925">
        <v>1</v>
      </c>
      <c r="I8" s="925">
        <v>1</v>
      </c>
      <c r="J8" s="925">
        <v>0</v>
      </c>
      <c r="K8" s="925">
        <v>0</v>
      </c>
      <c r="L8" s="925">
        <v>0</v>
      </c>
      <c r="M8" s="925">
        <v>1</v>
      </c>
      <c r="N8" s="925">
        <v>0</v>
      </c>
      <c r="O8" s="969">
        <v>0</v>
      </c>
      <c r="P8" s="925">
        <v>0</v>
      </c>
      <c r="Q8" s="925">
        <v>1</v>
      </c>
      <c r="R8" s="925">
        <v>0</v>
      </c>
      <c r="S8" s="925">
        <v>0</v>
      </c>
      <c r="T8" s="926">
        <v>0</v>
      </c>
      <c r="U8" s="926">
        <v>0</v>
      </c>
      <c r="V8" s="966">
        <v>0</v>
      </c>
    </row>
    <row r="9" spans="1:22" ht="13.5" customHeight="1" x14ac:dyDescent="0.25">
      <c r="A9" s="772" t="s">
        <v>318</v>
      </c>
      <c r="B9" s="963">
        <v>4</v>
      </c>
      <c r="C9" s="917">
        <v>4</v>
      </c>
      <c r="D9" s="917">
        <v>0</v>
      </c>
      <c r="E9" s="917">
        <v>0</v>
      </c>
      <c r="F9" s="917">
        <v>0</v>
      </c>
      <c r="G9" s="917">
        <v>0</v>
      </c>
      <c r="H9" s="917">
        <v>8</v>
      </c>
      <c r="I9" s="917">
        <v>4</v>
      </c>
      <c r="J9" s="917">
        <v>4</v>
      </c>
      <c r="K9" s="917">
        <v>0</v>
      </c>
      <c r="L9" s="917">
        <v>0</v>
      </c>
      <c r="M9" s="917">
        <v>5</v>
      </c>
      <c r="N9" s="917">
        <v>4</v>
      </c>
      <c r="O9" s="970">
        <v>1</v>
      </c>
      <c r="P9" s="917">
        <v>0</v>
      </c>
      <c r="Q9" s="917">
        <v>0</v>
      </c>
      <c r="R9" s="917">
        <v>175</v>
      </c>
      <c r="S9" s="917">
        <v>175</v>
      </c>
      <c r="T9" s="918">
        <v>4555.43</v>
      </c>
      <c r="U9" s="918">
        <v>0</v>
      </c>
      <c r="V9" s="962">
        <v>0</v>
      </c>
    </row>
    <row r="10" spans="1:22" ht="13.5" customHeight="1" x14ac:dyDescent="0.25">
      <c r="A10" s="772" t="s">
        <v>319</v>
      </c>
      <c r="B10" s="963">
        <v>23</v>
      </c>
      <c r="C10" s="917">
        <v>9</v>
      </c>
      <c r="D10" s="917">
        <v>2</v>
      </c>
      <c r="E10" s="917">
        <v>1</v>
      </c>
      <c r="F10" s="917">
        <v>11</v>
      </c>
      <c r="G10" s="917">
        <v>0</v>
      </c>
      <c r="H10" s="917">
        <v>36</v>
      </c>
      <c r="I10" s="917">
        <v>23</v>
      </c>
      <c r="J10" s="917">
        <v>13</v>
      </c>
      <c r="K10" s="917">
        <v>0</v>
      </c>
      <c r="L10" s="917">
        <v>0</v>
      </c>
      <c r="M10" s="917">
        <v>34</v>
      </c>
      <c r="N10" s="917">
        <v>17</v>
      </c>
      <c r="O10" s="970">
        <v>7</v>
      </c>
      <c r="P10" s="917">
        <v>1</v>
      </c>
      <c r="Q10" s="917">
        <v>9</v>
      </c>
      <c r="R10" s="917">
        <v>1650</v>
      </c>
      <c r="S10" s="917">
        <v>2466</v>
      </c>
      <c r="T10" s="918">
        <v>27961.43</v>
      </c>
      <c r="U10" s="918">
        <v>48355.23</v>
      </c>
      <c r="V10" s="962">
        <v>8</v>
      </c>
    </row>
    <row r="11" spans="1:22" ht="13.5" customHeight="1" x14ac:dyDescent="0.25">
      <c r="A11" s="772" t="s">
        <v>320</v>
      </c>
      <c r="B11" s="963">
        <v>0</v>
      </c>
      <c r="C11" s="917">
        <v>0</v>
      </c>
      <c r="D11" s="917">
        <v>0</v>
      </c>
      <c r="E11" s="917">
        <v>0</v>
      </c>
      <c r="F11" s="917">
        <v>0</v>
      </c>
      <c r="G11" s="917">
        <v>0</v>
      </c>
      <c r="H11" s="917">
        <v>0</v>
      </c>
      <c r="I11" s="917">
        <v>0</v>
      </c>
      <c r="J11" s="917">
        <v>0</v>
      </c>
      <c r="K11" s="917">
        <v>0</v>
      </c>
      <c r="L11" s="917">
        <v>0</v>
      </c>
      <c r="M11" s="917">
        <v>0</v>
      </c>
      <c r="N11" s="917">
        <v>0</v>
      </c>
      <c r="O11" s="970">
        <v>0</v>
      </c>
      <c r="P11" s="917">
        <v>0</v>
      </c>
      <c r="Q11" s="917">
        <v>0</v>
      </c>
      <c r="R11" s="917">
        <v>0</v>
      </c>
      <c r="S11" s="917">
        <v>0</v>
      </c>
      <c r="T11" s="918">
        <v>0</v>
      </c>
      <c r="U11" s="918">
        <v>0</v>
      </c>
      <c r="V11" s="962">
        <v>0</v>
      </c>
    </row>
    <row r="12" spans="1:22" ht="13.5" customHeight="1" thickBot="1" x14ac:dyDescent="0.3">
      <c r="A12" s="777" t="s">
        <v>321</v>
      </c>
      <c r="B12" s="967">
        <v>1</v>
      </c>
      <c r="C12" s="950">
        <v>0</v>
      </c>
      <c r="D12" s="950">
        <v>0</v>
      </c>
      <c r="E12" s="950">
        <v>1</v>
      </c>
      <c r="F12" s="950">
        <v>0</v>
      </c>
      <c r="G12" s="950">
        <v>0</v>
      </c>
      <c r="H12" s="950">
        <v>4</v>
      </c>
      <c r="I12" s="950">
        <v>1</v>
      </c>
      <c r="J12" s="950">
        <v>3</v>
      </c>
      <c r="K12" s="950">
        <v>0</v>
      </c>
      <c r="L12" s="950">
        <v>0</v>
      </c>
      <c r="M12" s="950">
        <v>1</v>
      </c>
      <c r="N12" s="950">
        <v>0</v>
      </c>
      <c r="O12" s="971">
        <v>0</v>
      </c>
      <c r="P12" s="950">
        <v>0</v>
      </c>
      <c r="Q12" s="950">
        <v>1</v>
      </c>
      <c r="R12" s="950">
        <v>0</v>
      </c>
      <c r="S12" s="950">
        <v>0</v>
      </c>
      <c r="T12" s="951">
        <v>0</v>
      </c>
      <c r="U12" s="951">
        <v>0</v>
      </c>
      <c r="V12" s="968">
        <v>0</v>
      </c>
    </row>
    <row r="13" spans="1:22" s="768" customFormat="1" ht="13.5" customHeight="1" thickTop="1" thickBot="1" x14ac:dyDescent="0.3">
      <c r="A13" s="886" t="s">
        <v>322</v>
      </c>
      <c r="B13" s="888">
        <v>29</v>
      </c>
      <c r="C13" s="959">
        <v>13</v>
      </c>
      <c r="D13" s="959">
        <v>2</v>
      </c>
      <c r="E13" s="959">
        <v>2</v>
      </c>
      <c r="F13" s="959">
        <v>11</v>
      </c>
      <c r="G13" s="959">
        <v>1</v>
      </c>
      <c r="H13" s="959">
        <v>49</v>
      </c>
      <c r="I13" s="959">
        <v>29</v>
      </c>
      <c r="J13" s="959">
        <v>20</v>
      </c>
      <c r="K13" s="959">
        <v>0</v>
      </c>
      <c r="L13" s="959">
        <v>0</v>
      </c>
      <c r="M13" s="959">
        <v>41</v>
      </c>
      <c r="N13" s="959">
        <v>21</v>
      </c>
      <c r="O13" s="959">
        <v>8</v>
      </c>
      <c r="P13" s="959">
        <v>1</v>
      </c>
      <c r="Q13" s="959">
        <v>11</v>
      </c>
      <c r="R13" s="959">
        <v>1825</v>
      </c>
      <c r="S13" s="959">
        <v>2641</v>
      </c>
      <c r="T13" s="959">
        <v>32516.86</v>
      </c>
      <c r="U13" s="959">
        <v>48355.23</v>
      </c>
      <c r="V13" s="914">
        <v>8</v>
      </c>
    </row>
    <row r="14" spans="1:22" ht="13.5" customHeight="1" thickTop="1" x14ac:dyDescent="0.25">
      <c r="A14" s="778" t="s">
        <v>324</v>
      </c>
      <c r="B14" s="965">
        <v>10</v>
      </c>
      <c r="C14" s="925">
        <v>0</v>
      </c>
      <c r="D14" s="925">
        <v>10</v>
      </c>
      <c r="E14" s="925">
        <v>0</v>
      </c>
      <c r="F14" s="925">
        <v>0</v>
      </c>
      <c r="G14" s="925">
        <v>0</v>
      </c>
      <c r="H14" s="925">
        <v>13</v>
      </c>
      <c r="I14" s="925">
        <v>10</v>
      </c>
      <c r="J14" s="925">
        <v>3</v>
      </c>
      <c r="K14" s="925">
        <v>0</v>
      </c>
      <c r="L14" s="925">
        <v>0</v>
      </c>
      <c r="M14" s="925">
        <v>10</v>
      </c>
      <c r="N14" s="925">
        <v>2</v>
      </c>
      <c r="O14" s="969">
        <v>5</v>
      </c>
      <c r="P14" s="925">
        <v>0</v>
      </c>
      <c r="Q14" s="925">
        <v>3</v>
      </c>
      <c r="R14" s="925">
        <v>500</v>
      </c>
      <c r="S14" s="925">
        <v>500</v>
      </c>
      <c r="T14" s="926">
        <v>1418.4</v>
      </c>
      <c r="U14" s="926">
        <v>0</v>
      </c>
      <c r="V14" s="966">
        <v>3</v>
      </c>
    </row>
    <row r="15" spans="1:22" ht="13.5" customHeight="1" x14ac:dyDescent="0.25">
      <c r="A15" s="772" t="s">
        <v>325</v>
      </c>
      <c r="B15" s="963">
        <v>77</v>
      </c>
      <c r="C15" s="917">
        <v>8</v>
      </c>
      <c r="D15" s="917">
        <v>67</v>
      </c>
      <c r="E15" s="917">
        <v>0</v>
      </c>
      <c r="F15" s="917">
        <v>2</v>
      </c>
      <c r="G15" s="917">
        <v>0</v>
      </c>
      <c r="H15" s="917">
        <v>131</v>
      </c>
      <c r="I15" s="917">
        <v>82</v>
      </c>
      <c r="J15" s="917">
        <v>49</v>
      </c>
      <c r="K15" s="917">
        <v>0</v>
      </c>
      <c r="L15" s="917">
        <v>0</v>
      </c>
      <c r="M15" s="917">
        <v>89</v>
      </c>
      <c r="N15" s="917">
        <v>57</v>
      </c>
      <c r="O15" s="970">
        <v>13</v>
      </c>
      <c r="P15" s="917">
        <v>3</v>
      </c>
      <c r="Q15" s="917">
        <v>16</v>
      </c>
      <c r="R15" s="917">
        <v>4650</v>
      </c>
      <c r="S15" s="917">
        <v>5055</v>
      </c>
      <c r="T15" s="918">
        <v>68651.28</v>
      </c>
      <c r="U15" s="918">
        <v>0</v>
      </c>
      <c r="V15" s="962">
        <v>10</v>
      </c>
    </row>
    <row r="16" spans="1:22" ht="13.5" customHeight="1" x14ac:dyDescent="0.25">
      <c r="A16" s="772" t="s">
        <v>326</v>
      </c>
      <c r="B16" s="963">
        <v>79</v>
      </c>
      <c r="C16" s="917">
        <v>5</v>
      </c>
      <c r="D16" s="917">
        <v>74</v>
      </c>
      <c r="E16" s="917">
        <v>0</v>
      </c>
      <c r="F16" s="917">
        <v>0</v>
      </c>
      <c r="G16" s="917">
        <v>0</v>
      </c>
      <c r="H16" s="917">
        <v>152</v>
      </c>
      <c r="I16" s="917">
        <v>81</v>
      </c>
      <c r="J16" s="917">
        <v>57</v>
      </c>
      <c r="K16" s="917">
        <v>2</v>
      </c>
      <c r="L16" s="917">
        <v>12</v>
      </c>
      <c r="M16" s="917">
        <v>43</v>
      </c>
      <c r="N16" s="917">
        <v>17</v>
      </c>
      <c r="O16" s="970">
        <v>4</v>
      </c>
      <c r="P16" s="917">
        <v>9</v>
      </c>
      <c r="Q16" s="917">
        <v>13</v>
      </c>
      <c r="R16" s="917">
        <v>0</v>
      </c>
      <c r="S16" s="917">
        <v>2250</v>
      </c>
      <c r="T16" s="918">
        <v>19317.95</v>
      </c>
      <c r="U16" s="918">
        <v>548</v>
      </c>
      <c r="V16" s="962">
        <v>48</v>
      </c>
    </row>
    <row r="17" spans="1:22" ht="13.5" customHeight="1" x14ac:dyDescent="0.25">
      <c r="A17" s="772" t="s">
        <v>327</v>
      </c>
      <c r="B17" s="963">
        <v>42</v>
      </c>
      <c r="C17" s="917">
        <v>1</v>
      </c>
      <c r="D17" s="917">
        <v>35</v>
      </c>
      <c r="E17" s="917">
        <v>0</v>
      </c>
      <c r="F17" s="917">
        <v>6</v>
      </c>
      <c r="G17" s="917">
        <v>0</v>
      </c>
      <c r="H17" s="917">
        <v>47</v>
      </c>
      <c r="I17" s="917">
        <v>42</v>
      </c>
      <c r="J17" s="917">
        <v>5</v>
      </c>
      <c r="K17" s="917">
        <v>0</v>
      </c>
      <c r="L17" s="917">
        <v>0</v>
      </c>
      <c r="M17" s="917">
        <v>43</v>
      </c>
      <c r="N17" s="917">
        <v>16</v>
      </c>
      <c r="O17" s="970">
        <v>19</v>
      </c>
      <c r="P17" s="917">
        <v>1</v>
      </c>
      <c r="Q17" s="917">
        <v>7</v>
      </c>
      <c r="R17" s="917">
        <v>1435</v>
      </c>
      <c r="S17" s="917">
        <v>1435</v>
      </c>
      <c r="T17" s="918">
        <v>35122.85</v>
      </c>
      <c r="U17" s="918">
        <v>1029.19</v>
      </c>
      <c r="V17" s="962">
        <v>3</v>
      </c>
    </row>
    <row r="18" spans="1:22" ht="13.5" customHeight="1" x14ac:dyDescent="0.25">
      <c r="A18" s="772" t="s">
        <v>328</v>
      </c>
      <c r="B18" s="963">
        <v>36</v>
      </c>
      <c r="C18" s="917">
        <v>5</v>
      </c>
      <c r="D18" s="917">
        <v>31</v>
      </c>
      <c r="E18" s="917">
        <v>0</v>
      </c>
      <c r="F18" s="917">
        <v>0</v>
      </c>
      <c r="G18" s="917">
        <v>0</v>
      </c>
      <c r="H18" s="917">
        <v>93</v>
      </c>
      <c r="I18" s="917">
        <v>38</v>
      </c>
      <c r="J18" s="917">
        <v>49</v>
      </c>
      <c r="K18" s="917">
        <v>1</v>
      </c>
      <c r="L18" s="917">
        <v>5</v>
      </c>
      <c r="M18" s="917">
        <v>35</v>
      </c>
      <c r="N18" s="917">
        <v>22</v>
      </c>
      <c r="O18" s="970">
        <v>3</v>
      </c>
      <c r="P18" s="917">
        <v>1</v>
      </c>
      <c r="Q18" s="917">
        <v>9</v>
      </c>
      <c r="R18" s="917">
        <v>1335</v>
      </c>
      <c r="S18" s="917">
        <v>1560</v>
      </c>
      <c r="T18" s="918">
        <v>24625</v>
      </c>
      <c r="U18" s="918">
        <v>0</v>
      </c>
      <c r="V18" s="962">
        <v>3</v>
      </c>
    </row>
    <row r="19" spans="1:22" ht="13.5" customHeight="1" x14ac:dyDescent="0.25">
      <c r="A19" s="772" t="s">
        <v>323</v>
      </c>
      <c r="B19" s="963">
        <v>60</v>
      </c>
      <c r="C19" s="917">
        <v>11</v>
      </c>
      <c r="D19" s="917">
        <v>42</v>
      </c>
      <c r="E19" s="917">
        <v>0</v>
      </c>
      <c r="F19" s="917">
        <v>7</v>
      </c>
      <c r="G19" s="917">
        <v>0</v>
      </c>
      <c r="H19" s="917">
        <v>163</v>
      </c>
      <c r="I19" s="917">
        <v>66</v>
      </c>
      <c r="J19" s="917">
        <v>69</v>
      </c>
      <c r="K19" s="917">
        <v>3</v>
      </c>
      <c r="L19" s="917">
        <v>25</v>
      </c>
      <c r="M19" s="917">
        <v>64</v>
      </c>
      <c r="N19" s="917">
        <v>43</v>
      </c>
      <c r="O19" s="970">
        <v>9</v>
      </c>
      <c r="P19" s="917">
        <v>0</v>
      </c>
      <c r="Q19" s="917">
        <v>12</v>
      </c>
      <c r="R19" s="917">
        <v>1535</v>
      </c>
      <c r="S19" s="917">
        <v>2095</v>
      </c>
      <c r="T19" s="918">
        <v>31591.98</v>
      </c>
      <c r="U19" s="918">
        <v>3167.21</v>
      </c>
      <c r="V19" s="962">
        <v>7</v>
      </c>
    </row>
    <row r="20" spans="1:22" ht="13.5" customHeight="1" thickBot="1" x14ac:dyDescent="0.3">
      <c r="A20" s="777" t="s">
        <v>329</v>
      </c>
      <c r="B20" s="967">
        <v>149</v>
      </c>
      <c r="C20" s="950">
        <v>8</v>
      </c>
      <c r="D20" s="950">
        <v>141</v>
      </c>
      <c r="E20" s="950">
        <v>0</v>
      </c>
      <c r="F20" s="950">
        <v>0</v>
      </c>
      <c r="G20" s="950">
        <v>0</v>
      </c>
      <c r="H20" s="950">
        <v>295</v>
      </c>
      <c r="I20" s="950">
        <v>156</v>
      </c>
      <c r="J20" s="950">
        <v>128</v>
      </c>
      <c r="K20" s="950">
        <v>1</v>
      </c>
      <c r="L20" s="950">
        <v>10</v>
      </c>
      <c r="M20" s="950">
        <v>141</v>
      </c>
      <c r="N20" s="950">
        <v>50</v>
      </c>
      <c r="O20" s="971">
        <v>60</v>
      </c>
      <c r="P20" s="950">
        <v>8</v>
      </c>
      <c r="Q20" s="950">
        <v>23</v>
      </c>
      <c r="R20" s="950">
        <v>3445</v>
      </c>
      <c r="S20" s="950">
        <v>3445</v>
      </c>
      <c r="T20" s="951">
        <v>95789.83</v>
      </c>
      <c r="U20" s="951">
        <v>60052.24</v>
      </c>
      <c r="V20" s="968">
        <v>36</v>
      </c>
    </row>
    <row r="21" spans="1:22" s="768" customFormat="1" ht="13.5" customHeight="1" thickTop="1" thickBot="1" x14ac:dyDescent="0.3">
      <c r="A21" s="886" t="s">
        <v>330</v>
      </c>
      <c r="B21" s="888">
        <v>453</v>
      </c>
      <c r="C21" s="959">
        <v>38</v>
      </c>
      <c r="D21" s="959">
        <v>400</v>
      </c>
      <c r="E21" s="959">
        <v>0</v>
      </c>
      <c r="F21" s="959">
        <v>15</v>
      </c>
      <c r="G21" s="959">
        <v>0</v>
      </c>
      <c r="H21" s="959">
        <v>894</v>
      </c>
      <c r="I21" s="959">
        <v>475</v>
      </c>
      <c r="J21" s="959">
        <v>360</v>
      </c>
      <c r="K21" s="959">
        <v>7</v>
      </c>
      <c r="L21" s="959">
        <v>52</v>
      </c>
      <c r="M21" s="959">
        <v>425</v>
      </c>
      <c r="N21" s="959">
        <v>207</v>
      </c>
      <c r="O21" s="959">
        <v>113</v>
      </c>
      <c r="P21" s="959">
        <v>22</v>
      </c>
      <c r="Q21" s="959">
        <v>83</v>
      </c>
      <c r="R21" s="959">
        <v>12900</v>
      </c>
      <c r="S21" s="959">
        <v>16340</v>
      </c>
      <c r="T21" s="959">
        <v>276517.28999999998</v>
      </c>
      <c r="U21" s="959">
        <v>64796.639999999999</v>
      </c>
      <c r="V21" s="914">
        <v>110</v>
      </c>
    </row>
    <row r="22" spans="1:22" ht="13.5" customHeight="1" thickTop="1" x14ac:dyDescent="0.25">
      <c r="A22" s="778" t="s">
        <v>372</v>
      </c>
      <c r="B22" s="965">
        <v>37</v>
      </c>
      <c r="C22" s="925">
        <v>14</v>
      </c>
      <c r="D22" s="925">
        <v>22</v>
      </c>
      <c r="E22" s="925">
        <v>0</v>
      </c>
      <c r="F22" s="925">
        <v>1</v>
      </c>
      <c r="G22" s="925">
        <v>0</v>
      </c>
      <c r="H22" s="925">
        <v>77</v>
      </c>
      <c r="I22" s="925">
        <v>39</v>
      </c>
      <c r="J22" s="925">
        <v>31</v>
      </c>
      <c r="K22" s="925">
        <v>0</v>
      </c>
      <c r="L22" s="925">
        <v>7</v>
      </c>
      <c r="M22" s="925">
        <v>39</v>
      </c>
      <c r="N22" s="925">
        <v>19</v>
      </c>
      <c r="O22" s="969">
        <v>5</v>
      </c>
      <c r="P22" s="925">
        <v>4</v>
      </c>
      <c r="Q22" s="925">
        <v>11</v>
      </c>
      <c r="R22" s="925">
        <v>820</v>
      </c>
      <c r="S22" s="925">
        <v>877.2</v>
      </c>
      <c r="T22" s="926">
        <v>71974.710000000006</v>
      </c>
      <c r="U22" s="926">
        <v>6161.53</v>
      </c>
      <c r="V22" s="966">
        <v>5</v>
      </c>
    </row>
    <row r="23" spans="1:22" ht="13.5" customHeight="1" x14ac:dyDescent="0.25">
      <c r="A23" s="772" t="s">
        <v>373</v>
      </c>
      <c r="B23" s="963">
        <v>7</v>
      </c>
      <c r="C23" s="917">
        <v>4</v>
      </c>
      <c r="D23" s="917">
        <v>3</v>
      </c>
      <c r="E23" s="917">
        <v>0</v>
      </c>
      <c r="F23" s="917">
        <v>0</v>
      </c>
      <c r="G23" s="917">
        <v>0</v>
      </c>
      <c r="H23" s="917">
        <v>9</v>
      </c>
      <c r="I23" s="917">
        <v>8</v>
      </c>
      <c r="J23" s="917">
        <v>1</v>
      </c>
      <c r="K23" s="917">
        <v>0</v>
      </c>
      <c r="L23" s="917">
        <v>0</v>
      </c>
      <c r="M23" s="917">
        <v>6</v>
      </c>
      <c r="N23" s="917">
        <v>4</v>
      </c>
      <c r="O23" s="970">
        <v>0</v>
      </c>
      <c r="P23" s="917">
        <v>0</v>
      </c>
      <c r="Q23" s="917">
        <v>2</v>
      </c>
      <c r="R23" s="917">
        <v>0</v>
      </c>
      <c r="S23" s="917">
        <v>150</v>
      </c>
      <c r="T23" s="918">
        <v>2776.8</v>
      </c>
      <c r="U23" s="918">
        <v>0</v>
      </c>
      <c r="V23" s="962">
        <v>1</v>
      </c>
    </row>
    <row r="24" spans="1:22" ht="13.5" customHeight="1" x14ac:dyDescent="0.25">
      <c r="A24" s="772" t="s">
        <v>374</v>
      </c>
      <c r="B24" s="963">
        <v>3</v>
      </c>
      <c r="C24" s="917">
        <v>1</v>
      </c>
      <c r="D24" s="917">
        <v>1</v>
      </c>
      <c r="E24" s="917">
        <v>0</v>
      </c>
      <c r="F24" s="917">
        <v>1</v>
      </c>
      <c r="G24" s="917">
        <v>0</v>
      </c>
      <c r="H24" s="917">
        <v>6</v>
      </c>
      <c r="I24" s="917">
        <v>3</v>
      </c>
      <c r="J24" s="917">
        <v>3</v>
      </c>
      <c r="K24" s="917">
        <v>0</v>
      </c>
      <c r="L24" s="917">
        <v>0</v>
      </c>
      <c r="M24" s="917">
        <v>2</v>
      </c>
      <c r="N24" s="917">
        <v>2</v>
      </c>
      <c r="O24" s="970">
        <v>0</v>
      </c>
      <c r="P24" s="917">
        <v>0</v>
      </c>
      <c r="Q24" s="917">
        <v>0</v>
      </c>
      <c r="R24" s="917">
        <v>100</v>
      </c>
      <c r="S24" s="917">
        <v>100</v>
      </c>
      <c r="T24" s="918">
        <v>841.04</v>
      </c>
      <c r="U24" s="918">
        <v>0</v>
      </c>
      <c r="V24" s="962">
        <v>1</v>
      </c>
    </row>
    <row r="25" spans="1:22" ht="13.5" customHeight="1" x14ac:dyDescent="0.25">
      <c r="A25" s="772" t="s">
        <v>375</v>
      </c>
      <c r="B25" s="963">
        <v>12</v>
      </c>
      <c r="C25" s="917">
        <v>0</v>
      </c>
      <c r="D25" s="917">
        <v>6</v>
      </c>
      <c r="E25" s="917">
        <v>6</v>
      </c>
      <c r="F25" s="917">
        <v>0</v>
      </c>
      <c r="G25" s="917">
        <v>0</v>
      </c>
      <c r="H25" s="917">
        <v>28</v>
      </c>
      <c r="I25" s="917">
        <v>13</v>
      </c>
      <c r="J25" s="917">
        <v>13</v>
      </c>
      <c r="K25" s="917">
        <v>1</v>
      </c>
      <c r="L25" s="917">
        <v>1</v>
      </c>
      <c r="M25" s="917">
        <v>11</v>
      </c>
      <c r="N25" s="917">
        <v>3</v>
      </c>
      <c r="O25" s="970">
        <v>2</v>
      </c>
      <c r="P25" s="917">
        <v>0</v>
      </c>
      <c r="Q25" s="917">
        <v>6</v>
      </c>
      <c r="R25" s="917">
        <v>250</v>
      </c>
      <c r="S25" s="917">
        <v>655</v>
      </c>
      <c r="T25" s="918">
        <v>950</v>
      </c>
      <c r="U25" s="918">
        <v>0</v>
      </c>
      <c r="V25" s="962">
        <v>1</v>
      </c>
    </row>
    <row r="26" spans="1:22" ht="13.5" customHeight="1" x14ac:dyDescent="0.25">
      <c r="A26" s="772" t="s">
        <v>376</v>
      </c>
      <c r="B26" s="963">
        <v>9</v>
      </c>
      <c r="C26" s="917">
        <v>4</v>
      </c>
      <c r="D26" s="917">
        <v>5</v>
      </c>
      <c r="E26" s="917">
        <v>0</v>
      </c>
      <c r="F26" s="917">
        <v>0</v>
      </c>
      <c r="G26" s="917">
        <v>0</v>
      </c>
      <c r="H26" s="917">
        <v>22</v>
      </c>
      <c r="I26" s="917">
        <v>10</v>
      </c>
      <c r="J26" s="917">
        <v>8</v>
      </c>
      <c r="K26" s="917">
        <v>0</v>
      </c>
      <c r="L26" s="917">
        <v>4</v>
      </c>
      <c r="M26" s="917">
        <v>9</v>
      </c>
      <c r="N26" s="917">
        <v>9</v>
      </c>
      <c r="O26" s="970">
        <v>0</v>
      </c>
      <c r="P26" s="917">
        <v>0</v>
      </c>
      <c r="Q26" s="917">
        <v>0</v>
      </c>
      <c r="R26" s="917">
        <v>500</v>
      </c>
      <c r="S26" s="917">
        <v>1470</v>
      </c>
      <c r="T26" s="918">
        <v>4331.0600000000004</v>
      </c>
      <c r="U26" s="918">
        <v>750</v>
      </c>
      <c r="V26" s="962">
        <v>1</v>
      </c>
    </row>
    <row r="27" spans="1:22" ht="13.5" customHeight="1" x14ac:dyDescent="0.25">
      <c r="A27" s="772" t="s">
        <v>377</v>
      </c>
      <c r="B27" s="963">
        <v>7</v>
      </c>
      <c r="C27" s="917">
        <v>6</v>
      </c>
      <c r="D27" s="917">
        <v>0</v>
      </c>
      <c r="E27" s="917">
        <v>0</v>
      </c>
      <c r="F27" s="917">
        <v>0</v>
      </c>
      <c r="G27" s="917">
        <v>1</v>
      </c>
      <c r="H27" s="917">
        <v>9</v>
      </c>
      <c r="I27" s="917">
        <v>7</v>
      </c>
      <c r="J27" s="917">
        <v>2</v>
      </c>
      <c r="K27" s="917">
        <v>0</v>
      </c>
      <c r="L27" s="917">
        <v>0</v>
      </c>
      <c r="M27" s="917">
        <v>7</v>
      </c>
      <c r="N27" s="917">
        <v>2</v>
      </c>
      <c r="O27" s="970">
        <v>4</v>
      </c>
      <c r="P27" s="917">
        <v>0</v>
      </c>
      <c r="Q27" s="917">
        <v>1</v>
      </c>
      <c r="R27" s="917">
        <v>729.68</v>
      </c>
      <c r="S27" s="917">
        <v>350</v>
      </c>
      <c r="T27" s="918">
        <v>7254.6</v>
      </c>
      <c r="U27" s="918">
        <v>0</v>
      </c>
      <c r="V27" s="962">
        <v>0</v>
      </c>
    </row>
    <row r="28" spans="1:22" ht="13.5" customHeight="1" x14ac:dyDescent="0.25">
      <c r="A28" s="772" t="s">
        <v>378</v>
      </c>
      <c r="B28" s="963">
        <v>8</v>
      </c>
      <c r="C28" s="917">
        <v>4</v>
      </c>
      <c r="D28" s="917">
        <v>4</v>
      </c>
      <c r="E28" s="917">
        <v>0</v>
      </c>
      <c r="F28" s="917">
        <v>0</v>
      </c>
      <c r="G28" s="917">
        <v>0</v>
      </c>
      <c r="H28" s="917">
        <v>20</v>
      </c>
      <c r="I28" s="917">
        <v>9</v>
      </c>
      <c r="J28" s="917">
        <v>8</v>
      </c>
      <c r="K28" s="917">
        <v>0</v>
      </c>
      <c r="L28" s="917">
        <v>3</v>
      </c>
      <c r="M28" s="917">
        <v>6</v>
      </c>
      <c r="N28" s="917">
        <v>1</v>
      </c>
      <c r="O28" s="970">
        <v>4</v>
      </c>
      <c r="P28" s="917">
        <v>0</v>
      </c>
      <c r="Q28" s="917">
        <v>1</v>
      </c>
      <c r="R28" s="917">
        <v>35</v>
      </c>
      <c r="S28" s="917">
        <v>35</v>
      </c>
      <c r="T28" s="918">
        <v>1253.18</v>
      </c>
      <c r="U28" s="918">
        <v>0</v>
      </c>
      <c r="V28" s="962">
        <v>2</v>
      </c>
    </row>
    <row r="29" spans="1:22" ht="13.5" customHeight="1" thickBot="1" x14ac:dyDescent="0.3">
      <c r="A29" s="777" t="s">
        <v>379</v>
      </c>
      <c r="B29" s="967">
        <v>5</v>
      </c>
      <c r="C29" s="950">
        <v>5</v>
      </c>
      <c r="D29" s="950">
        <v>0</v>
      </c>
      <c r="E29" s="950">
        <v>0</v>
      </c>
      <c r="F29" s="950">
        <v>0</v>
      </c>
      <c r="G29" s="950">
        <v>0</v>
      </c>
      <c r="H29" s="950">
        <v>8</v>
      </c>
      <c r="I29" s="950">
        <v>5</v>
      </c>
      <c r="J29" s="950">
        <v>3</v>
      </c>
      <c r="K29" s="950">
        <v>0</v>
      </c>
      <c r="L29" s="950">
        <v>0</v>
      </c>
      <c r="M29" s="950">
        <v>4</v>
      </c>
      <c r="N29" s="950">
        <v>3</v>
      </c>
      <c r="O29" s="971">
        <v>0</v>
      </c>
      <c r="P29" s="950">
        <v>0</v>
      </c>
      <c r="Q29" s="950">
        <v>1</v>
      </c>
      <c r="R29" s="950">
        <v>0</v>
      </c>
      <c r="S29" s="950">
        <v>600</v>
      </c>
      <c r="T29" s="951">
        <v>0</v>
      </c>
      <c r="U29" s="951">
        <v>5078.99</v>
      </c>
      <c r="V29" s="968">
        <v>1</v>
      </c>
    </row>
    <row r="30" spans="1:22" ht="13.5" customHeight="1" thickTop="1" thickBot="1" x14ac:dyDescent="0.3">
      <c r="A30" s="886" t="s">
        <v>339</v>
      </c>
      <c r="B30" s="888">
        <v>88</v>
      </c>
      <c r="C30" s="959">
        <v>38</v>
      </c>
      <c r="D30" s="959">
        <v>41</v>
      </c>
      <c r="E30" s="959">
        <v>6</v>
      </c>
      <c r="F30" s="959">
        <v>2</v>
      </c>
      <c r="G30" s="959">
        <v>1</v>
      </c>
      <c r="H30" s="959">
        <v>179</v>
      </c>
      <c r="I30" s="959">
        <v>94</v>
      </c>
      <c r="J30" s="959">
        <v>69</v>
      </c>
      <c r="K30" s="959">
        <v>1</v>
      </c>
      <c r="L30" s="959">
        <v>15</v>
      </c>
      <c r="M30" s="959">
        <v>84</v>
      </c>
      <c r="N30" s="959">
        <v>43</v>
      </c>
      <c r="O30" s="959">
        <v>15</v>
      </c>
      <c r="P30" s="959">
        <v>4</v>
      </c>
      <c r="Q30" s="959">
        <v>22</v>
      </c>
      <c r="R30" s="959">
        <v>2434.6799999999998</v>
      </c>
      <c r="S30" s="959">
        <v>4237.2</v>
      </c>
      <c r="T30" s="959">
        <v>89381.39</v>
      </c>
      <c r="U30" s="959">
        <v>11990.52</v>
      </c>
      <c r="V30" s="914">
        <v>12</v>
      </c>
    </row>
    <row r="31" spans="1:22" ht="18.2" customHeight="1" thickTop="1" thickBot="1" x14ac:dyDescent="0.3">
      <c r="A31" s="779" t="s">
        <v>314</v>
      </c>
      <c r="B31" s="782">
        <v>1100</v>
      </c>
      <c r="C31" s="937">
        <v>196</v>
      </c>
      <c r="D31" s="937">
        <v>834</v>
      </c>
      <c r="E31" s="937">
        <v>29</v>
      </c>
      <c r="F31" s="937">
        <v>39</v>
      </c>
      <c r="G31" s="937">
        <v>2</v>
      </c>
      <c r="H31" s="937">
        <v>2112</v>
      </c>
      <c r="I31" s="937">
        <v>1168</v>
      </c>
      <c r="J31" s="937">
        <v>799</v>
      </c>
      <c r="K31" s="937">
        <v>27</v>
      </c>
      <c r="L31" s="937">
        <v>118</v>
      </c>
      <c r="M31" s="937">
        <v>1087</v>
      </c>
      <c r="N31" s="937">
        <v>550</v>
      </c>
      <c r="O31" s="937">
        <v>228</v>
      </c>
      <c r="P31" s="937">
        <v>59</v>
      </c>
      <c r="Q31" s="937">
        <v>250</v>
      </c>
      <c r="R31" s="937">
        <v>30279.68</v>
      </c>
      <c r="S31" s="937">
        <v>44954.2</v>
      </c>
      <c r="T31" s="938">
        <v>646740.31000000006</v>
      </c>
      <c r="U31" s="938">
        <v>133709.21000000002</v>
      </c>
      <c r="V31" s="939">
        <v>256</v>
      </c>
    </row>
    <row r="32" spans="1:22" ht="13.5" customHeight="1" thickTop="1" x14ac:dyDescent="0.25">
      <c r="A32" s="760"/>
      <c r="B32" s="760"/>
      <c r="C32" s="760"/>
      <c r="D32" s="760"/>
      <c r="E32" s="760"/>
      <c r="F32" s="760"/>
      <c r="G32" s="761"/>
      <c r="H32" s="760"/>
      <c r="I32" s="760"/>
      <c r="J32" s="760"/>
      <c r="K32" s="760"/>
      <c r="L32" s="760"/>
      <c r="M32" s="760"/>
      <c r="N32" s="760"/>
      <c r="O32" s="973"/>
      <c r="P32" s="760"/>
      <c r="Q32" s="762"/>
      <c r="R32" s="762"/>
      <c r="S32" s="762"/>
      <c r="T32" s="760"/>
      <c r="U32" s="760"/>
    </row>
  </sheetData>
  <mergeCells count="29">
    <mergeCell ref="V3:V7"/>
    <mergeCell ref="N4:Q4"/>
    <mergeCell ref="Q5:Q7"/>
    <mergeCell ref="N5:N7"/>
    <mergeCell ref="O5:O7"/>
    <mergeCell ref="P5:P7"/>
    <mergeCell ref="U3:U7"/>
    <mergeCell ref="A1:U1"/>
    <mergeCell ref="A3:A7"/>
    <mergeCell ref="B3:G3"/>
    <mergeCell ref="H3:L3"/>
    <mergeCell ref="R3:R7"/>
    <mergeCell ref="S3:S7"/>
    <mergeCell ref="T3:T7"/>
    <mergeCell ref="C5:C7"/>
    <mergeCell ref="D5:D7"/>
    <mergeCell ref="E5:E7"/>
    <mergeCell ref="M3:Q3"/>
    <mergeCell ref="M4:M7"/>
    <mergeCell ref="L5:L7"/>
    <mergeCell ref="F5:F7"/>
    <mergeCell ref="G5:G7"/>
    <mergeCell ref="I5:I7"/>
    <mergeCell ref="I4:L4"/>
    <mergeCell ref="B4:B7"/>
    <mergeCell ref="C4:G4"/>
    <mergeCell ref="H4:H7"/>
    <mergeCell ref="J5:J7"/>
    <mergeCell ref="K5:K7"/>
  </mergeCells>
  <pageMargins left="0.47" right="0.28000000000000003" top="0.78740157480314965" bottom="0.35433070866141736" header="0.31496062992125984" footer="0.31496062992125984"/>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7"/>
  <sheetViews>
    <sheetView zoomScaleNormal="100" workbookViewId="0">
      <selection activeCell="S3" sqref="S3:S7"/>
    </sheetView>
  </sheetViews>
  <sheetFormatPr defaultColWidth="9.140625" defaultRowHeight="15" x14ac:dyDescent="0.25"/>
  <cols>
    <col min="1" max="1" width="13.140625" style="763" bestFit="1" customWidth="1"/>
    <col min="2" max="2" width="5.7109375" style="764" customWidth="1"/>
    <col min="3" max="3" width="4.85546875" style="765" customWidth="1"/>
    <col min="4" max="4" width="5.28515625" style="765" customWidth="1"/>
    <col min="5" max="5" width="4" style="765" customWidth="1"/>
    <col min="6" max="6" width="4.42578125" style="765" customWidth="1"/>
    <col min="7" max="7" width="4.140625" style="766" customWidth="1"/>
    <col min="8" max="8" width="5.7109375" style="764" customWidth="1"/>
    <col min="9" max="9" width="5.28515625" style="765" customWidth="1"/>
    <col min="10" max="10" width="5.140625" style="765" customWidth="1"/>
    <col min="11" max="11" width="4.28515625" style="765" customWidth="1"/>
    <col min="12" max="12" width="5.7109375" style="765" customWidth="1"/>
    <col min="13" max="13" width="5.5703125" style="764" customWidth="1"/>
    <col min="14" max="14" width="4.7109375" style="765" customWidth="1"/>
    <col min="15" max="15" width="4.85546875" style="765" customWidth="1"/>
    <col min="16" max="16" width="6.7109375" style="765" customWidth="1"/>
    <col min="17" max="17" width="6.140625" style="767" customWidth="1"/>
    <col min="18" max="19" width="7.7109375" style="767" customWidth="1"/>
    <col min="20" max="20" width="9.5703125" style="765" customWidth="1"/>
    <col min="21" max="21" width="9.7109375" style="765" customWidth="1"/>
    <col min="22" max="22" width="6.7109375" style="718" customWidth="1"/>
    <col min="23" max="16384" width="9.140625" style="718"/>
  </cols>
  <sheetData>
    <row r="1" spans="1:22" x14ac:dyDescent="0.25">
      <c r="A1" s="1219" t="s">
        <v>414</v>
      </c>
      <c r="B1" s="1219"/>
      <c r="C1" s="1219"/>
      <c r="D1" s="1219"/>
      <c r="E1" s="1219"/>
      <c r="F1" s="1219"/>
      <c r="G1" s="1219"/>
      <c r="H1" s="1219"/>
      <c r="I1" s="1219"/>
      <c r="J1" s="1219"/>
      <c r="K1" s="1219"/>
      <c r="L1" s="1219"/>
      <c r="M1" s="1219"/>
      <c r="N1" s="1219"/>
      <c r="O1" s="1219"/>
      <c r="P1" s="1219"/>
      <c r="Q1" s="1219"/>
      <c r="R1" s="1219"/>
      <c r="S1" s="1219"/>
      <c r="T1" s="1219"/>
      <c r="U1" s="1219"/>
    </row>
    <row r="2" spans="1:22" ht="15.75" thickBot="1" x14ac:dyDescent="0.3">
      <c r="A2" s="776"/>
      <c r="B2" s="776"/>
      <c r="C2" s="776"/>
      <c r="D2" s="776"/>
      <c r="E2" s="776"/>
      <c r="F2" s="776"/>
      <c r="G2" s="776"/>
      <c r="H2" s="776"/>
      <c r="I2" s="776"/>
      <c r="J2" s="776"/>
      <c r="K2" s="776"/>
      <c r="L2" s="776"/>
      <c r="M2" s="776"/>
      <c r="N2" s="776"/>
      <c r="O2" s="776"/>
      <c r="P2" s="776"/>
      <c r="Q2" s="776"/>
      <c r="R2" s="776"/>
      <c r="S2" s="776"/>
      <c r="T2" s="776"/>
      <c r="U2" s="776"/>
      <c r="V2" s="776"/>
    </row>
    <row r="3" spans="1:22" ht="27" customHeight="1" thickTop="1" x14ac:dyDescent="0.25">
      <c r="A3" s="1214" t="s">
        <v>357</v>
      </c>
      <c r="B3" s="1217" t="s">
        <v>358</v>
      </c>
      <c r="C3" s="1218"/>
      <c r="D3" s="1218"/>
      <c r="E3" s="1218"/>
      <c r="F3" s="1218"/>
      <c r="G3" s="1218"/>
      <c r="H3" s="1218" t="s">
        <v>359</v>
      </c>
      <c r="I3" s="1218"/>
      <c r="J3" s="1218"/>
      <c r="K3" s="1218"/>
      <c r="L3" s="1218"/>
      <c r="M3" s="1220" t="s">
        <v>360</v>
      </c>
      <c r="N3" s="1220"/>
      <c r="O3" s="1220"/>
      <c r="P3" s="1220"/>
      <c r="Q3" s="1220"/>
      <c r="R3" s="1208" t="s">
        <v>440</v>
      </c>
      <c r="S3" s="1208" t="s">
        <v>439</v>
      </c>
      <c r="T3" s="1211" t="s">
        <v>362</v>
      </c>
      <c r="U3" s="1232" t="s">
        <v>363</v>
      </c>
      <c r="V3" s="1221" t="s">
        <v>364</v>
      </c>
    </row>
    <row r="4" spans="1:22" ht="18.75" customHeight="1" x14ac:dyDescent="0.25">
      <c r="A4" s="1215"/>
      <c r="B4" s="1203" t="s">
        <v>29</v>
      </c>
      <c r="C4" s="1233" t="s">
        <v>122</v>
      </c>
      <c r="D4" s="1233"/>
      <c r="E4" s="1233"/>
      <c r="F4" s="1233"/>
      <c r="G4" s="1233"/>
      <c r="H4" s="1225" t="s">
        <v>29</v>
      </c>
      <c r="I4" s="1234" t="s">
        <v>122</v>
      </c>
      <c r="J4" s="1234"/>
      <c r="K4" s="1234"/>
      <c r="L4" s="1234"/>
      <c r="M4" s="1225" t="s">
        <v>29</v>
      </c>
      <c r="N4" s="1224" t="s">
        <v>122</v>
      </c>
      <c r="O4" s="1224"/>
      <c r="P4" s="1224"/>
      <c r="Q4" s="1224"/>
      <c r="R4" s="1209"/>
      <c r="S4" s="1209"/>
      <c r="T4" s="1212"/>
      <c r="U4" s="1201"/>
      <c r="V4" s="1222"/>
    </row>
    <row r="5" spans="1:22" ht="15" customHeight="1" x14ac:dyDescent="0.25">
      <c r="A5" s="1215"/>
      <c r="B5" s="1203"/>
      <c r="C5" s="1201" t="s">
        <v>365</v>
      </c>
      <c r="D5" s="1201" t="s">
        <v>366</v>
      </c>
      <c r="E5" s="1201" t="s">
        <v>367</v>
      </c>
      <c r="F5" s="1237" t="s">
        <v>382</v>
      </c>
      <c r="G5" s="1230" t="s">
        <v>59</v>
      </c>
      <c r="H5" s="1225"/>
      <c r="I5" s="1201" t="s">
        <v>368</v>
      </c>
      <c r="J5" s="1201" t="s">
        <v>369</v>
      </c>
      <c r="K5" s="1201" t="s">
        <v>370</v>
      </c>
      <c r="L5" s="1201" t="s">
        <v>383</v>
      </c>
      <c r="M5" s="1225"/>
      <c r="N5" s="1226" t="s">
        <v>384</v>
      </c>
      <c r="O5" s="1235" t="s">
        <v>437</v>
      </c>
      <c r="P5" s="1225" t="s">
        <v>386</v>
      </c>
      <c r="Q5" s="1225" t="s">
        <v>371</v>
      </c>
      <c r="R5" s="1209"/>
      <c r="S5" s="1209"/>
      <c r="T5" s="1212"/>
      <c r="U5" s="1201"/>
      <c r="V5" s="1222"/>
    </row>
    <row r="6" spans="1:22" x14ac:dyDescent="0.25">
      <c r="A6" s="1215"/>
      <c r="B6" s="1203"/>
      <c r="C6" s="1201"/>
      <c r="D6" s="1201"/>
      <c r="E6" s="1201"/>
      <c r="F6" s="1237"/>
      <c r="G6" s="1230"/>
      <c r="H6" s="1225"/>
      <c r="I6" s="1201"/>
      <c r="J6" s="1201"/>
      <c r="K6" s="1201"/>
      <c r="L6" s="1201"/>
      <c r="M6" s="1225"/>
      <c r="N6" s="1226"/>
      <c r="O6" s="1235"/>
      <c r="P6" s="1225"/>
      <c r="Q6" s="1225"/>
      <c r="R6" s="1209"/>
      <c r="S6" s="1209"/>
      <c r="T6" s="1212"/>
      <c r="U6" s="1201"/>
      <c r="V6" s="1222"/>
    </row>
    <row r="7" spans="1:22" ht="72.95" customHeight="1" thickBot="1" x14ac:dyDescent="0.3">
      <c r="A7" s="1216"/>
      <c r="B7" s="1204"/>
      <c r="C7" s="1202"/>
      <c r="D7" s="1202"/>
      <c r="E7" s="1202"/>
      <c r="F7" s="1238"/>
      <c r="G7" s="1231"/>
      <c r="H7" s="1205"/>
      <c r="I7" s="1202"/>
      <c r="J7" s="1202"/>
      <c r="K7" s="1202"/>
      <c r="L7" s="1202"/>
      <c r="M7" s="1205"/>
      <c r="N7" s="1227"/>
      <c r="O7" s="1236"/>
      <c r="P7" s="1205"/>
      <c r="Q7" s="1205"/>
      <c r="R7" s="1210"/>
      <c r="S7" s="1210"/>
      <c r="T7" s="1213"/>
      <c r="U7" s="1202"/>
      <c r="V7" s="1223"/>
    </row>
    <row r="8" spans="1:22" ht="13.5" customHeight="1" thickTop="1" x14ac:dyDescent="0.25">
      <c r="A8" s="964" t="s">
        <v>340</v>
      </c>
      <c r="B8" s="965">
        <v>15</v>
      </c>
      <c r="C8" s="925">
        <v>8</v>
      </c>
      <c r="D8" s="925">
        <v>6</v>
      </c>
      <c r="E8" s="925">
        <v>0</v>
      </c>
      <c r="F8" s="925">
        <v>1</v>
      </c>
      <c r="G8" s="925">
        <v>0</v>
      </c>
      <c r="H8" s="925">
        <v>45</v>
      </c>
      <c r="I8" s="925">
        <v>22</v>
      </c>
      <c r="J8" s="925">
        <v>22</v>
      </c>
      <c r="K8" s="925">
        <v>0</v>
      </c>
      <c r="L8" s="925">
        <v>1</v>
      </c>
      <c r="M8" s="925">
        <v>15</v>
      </c>
      <c r="N8" s="925">
        <v>7</v>
      </c>
      <c r="O8" s="925">
        <v>1</v>
      </c>
      <c r="P8" s="925">
        <v>0</v>
      </c>
      <c r="Q8" s="925">
        <v>7</v>
      </c>
      <c r="R8" s="925">
        <v>970</v>
      </c>
      <c r="S8" s="925">
        <v>970</v>
      </c>
      <c r="T8" s="926">
        <v>14695.9</v>
      </c>
      <c r="U8" s="926">
        <v>0</v>
      </c>
      <c r="V8" s="966">
        <v>1</v>
      </c>
    </row>
    <row r="9" spans="1:22" ht="13.5" customHeight="1" x14ac:dyDescent="0.25">
      <c r="A9" s="772" t="s">
        <v>341</v>
      </c>
      <c r="B9" s="963">
        <v>35</v>
      </c>
      <c r="C9" s="917">
        <v>18</v>
      </c>
      <c r="D9" s="917">
        <v>15</v>
      </c>
      <c r="E9" s="917">
        <v>0</v>
      </c>
      <c r="F9" s="917">
        <v>2</v>
      </c>
      <c r="G9" s="917">
        <v>0</v>
      </c>
      <c r="H9" s="917">
        <v>64</v>
      </c>
      <c r="I9" s="917">
        <v>41</v>
      </c>
      <c r="J9" s="917">
        <v>23</v>
      </c>
      <c r="K9" s="917">
        <v>0</v>
      </c>
      <c r="L9" s="917">
        <v>0</v>
      </c>
      <c r="M9" s="917">
        <v>35</v>
      </c>
      <c r="N9" s="917">
        <v>22</v>
      </c>
      <c r="O9" s="917">
        <v>2</v>
      </c>
      <c r="P9" s="917">
        <v>0</v>
      </c>
      <c r="Q9" s="917">
        <v>11</v>
      </c>
      <c r="R9" s="917">
        <v>480</v>
      </c>
      <c r="S9" s="917">
        <v>1992</v>
      </c>
      <c r="T9" s="918">
        <v>7357.53</v>
      </c>
      <c r="U9" s="918">
        <v>465.6</v>
      </c>
      <c r="V9" s="962">
        <v>3</v>
      </c>
    </row>
    <row r="10" spans="1:22" ht="13.5" customHeight="1" x14ac:dyDescent="0.25">
      <c r="A10" s="772" t="s">
        <v>342</v>
      </c>
      <c r="B10" s="963">
        <v>5</v>
      </c>
      <c r="C10" s="917">
        <v>0</v>
      </c>
      <c r="D10" s="917">
        <v>5</v>
      </c>
      <c r="E10" s="917">
        <v>0</v>
      </c>
      <c r="F10" s="917">
        <v>0</v>
      </c>
      <c r="G10" s="917">
        <v>0</v>
      </c>
      <c r="H10" s="917">
        <v>7</v>
      </c>
      <c r="I10" s="917">
        <v>5</v>
      </c>
      <c r="J10" s="917">
        <v>2</v>
      </c>
      <c r="K10" s="917">
        <v>0</v>
      </c>
      <c r="L10" s="917">
        <v>0</v>
      </c>
      <c r="M10" s="917">
        <v>5</v>
      </c>
      <c r="N10" s="917">
        <v>3</v>
      </c>
      <c r="O10" s="917">
        <v>0</v>
      </c>
      <c r="P10" s="917">
        <v>0</v>
      </c>
      <c r="Q10" s="917">
        <v>2</v>
      </c>
      <c r="R10" s="917">
        <v>210</v>
      </c>
      <c r="S10" s="917">
        <v>210</v>
      </c>
      <c r="T10" s="918">
        <v>811.67</v>
      </c>
      <c r="U10" s="918">
        <v>0</v>
      </c>
      <c r="V10" s="962">
        <v>4</v>
      </c>
    </row>
    <row r="11" spans="1:22" ht="13.5" customHeight="1" x14ac:dyDescent="0.25">
      <c r="A11" s="772" t="s">
        <v>343</v>
      </c>
      <c r="B11" s="963">
        <v>10</v>
      </c>
      <c r="C11" s="917">
        <v>1</v>
      </c>
      <c r="D11" s="917">
        <v>9</v>
      </c>
      <c r="E11" s="917">
        <v>0</v>
      </c>
      <c r="F11" s="917">
        <v>0</v>
      </c>
      <c r="G11" s="917">
        <v>0</v>
      </c>
      <c r="H11" s="917">
        <v>25</v>
      </c>
      <c r="I11" s="917">
        <v>10</v>
      </c>
      <c r="J11" s="917">
        <v>15</v>
      </c>
      <c r="K11" s="917">
        <v>0</v>
      </c>
      <c r="L11" s="917">
        <v>0</v>
      </c>
      <c r="M11" s="917">
        <v>0</v>
      </c>
      <c r="N11" s="917">
        <v>0</v>
      </c>
      <c r="O11" s="917">
        <v>0</v>
      </c>
      <c r="P11" s="917">
        <v>0</v>
      </c>
      <c r="Q11" s="917">
        <v>0</v>
      </c>
      <c r="R11" s="917">
        <v>0</v>
      </c>
      <c r="S11" s="917">
        <v>0</v>
      </c>
      <c r="T11" s="918">
        <v>0</v>
      </c>
      <c r="U11" s="918">
        <v>0</v>
      </c>
      <c r="V11" s="962">
        <v>18</v>
      </c>
    </row>
    <row r="12" spans="1:22" ht="13.5" customHeight="1" x14ac:dyDescent="0.25">
      <c r="A12" s="772" t="s">
        <v>344</v>
      </c>
      <c r="B12" s="963">
        <v>35</v>
      </c>
      <c r="C12" s="917">
        <v>18</v>
      </c>
      <c r="D12" s="917">
        <v>17</v>
      </c>
      <c r="E12" s="917">
        <v>0</v>
      </c>
      <c r="F12" s="917">
        <v>0</v>
      </c>
      <c r="G12" s="917">
        <v>0</v>
      </c>
      <c r="H12" s="917">
        <v>83</v>
      </c>
      <c r="I12" s="917">
        <v>38</v>
      </c>
      <c r="J12" s="917">
        <v>33</v>
      </c>
      <c r="K12" s="917">
        <v>2</v>
      </c>
      <c r="L12" s="917">
        <v>10</v>
      </c>
      <c r="M12" s="917">
        <v>47</v>
      </c>
      <c r="N12" s="917">
        <v>16</v>
      </c>
      <c r="O12" s="917">
        <v>13</v>
      </c>
      <c r="P12" s="917">
        <v>2</v>
      </c>
      <c r="Q12" s="917">
        <v>16</v>
      </c>
      <c r="R12" s="917">
        <v>455</v>
      </c>
      <c r="S12" s="917">
        <v>705</v>
      </c>
      <c r="T12" s="918">
        <v>5485.44</v>
      </c>
      <c r="U12" s="918">
        <v>72.97</v>
      </c>
      <c r="V12" s="962">
        <v>1</v>
      </c>
    </row>
    <row r="13" spans="1:22" ht="13.5" customHeight="1" x14ac:dyDescent="0.25">
      <c r="A13" s="772" t="s">
        <v>345</v>
      </c>
      <c r="B13" s="963">
        <v>36</v>
      </c>
      <c r="C13" s="917">
        <v>0</v>
      </c>
      <c r="D13" s="917">
        <v>17</v>
      </c>
      <c r="E13" s="917">
        <v>19</v>
      </c>
      <c r="F13" s="917">
        <v>0</v>
      </c>
      <c r="G13" s="917">
        <v>0</v>
      </c>
      <c r="H13" s="917">
        <v>106</v>
      </c>
      <c r="I13" s="917">
        <v>43</v>
      </c>
      <c r="J13" s="917">
        <v>38</v>
      </c>
      <c r="K13" s="917">
        <v>8</v>
      </c>
      <c r="L13" s="917">
        <v>17</v>
      </c>
      <c r="M13" s="917">
        <v>34</v>
      </c>
      <c r="N13" s="917">
        <v>25</v>
      </c>
      <c r="O13" s="917">
        <v>0</v>
      </c>
      <c r="P13" s="917">
        <v>0</v>
      </c>
      <c r="Q13" s="917">
        <v>9</v>
      </c>
      <c r="R13" s="917">
        <v>235</v>
      </c>
      <c r="S13" s="917">
        <v>825</v>
      </c>
      <c r="T13" s="918">
        <v>7291.16</v>
      </c>
      <c r="U13" s="918">
        <v>0</v>
      </c>
      <c r="V13" s="962">
        <v>5</v>
      </c>
    </row>
    <row r="14" spans="1:22" ht="13.5" customHeight="1" x14ac:dyDescent="0.25">
      <c r="A14" s="772" t="s">
        <v>346</v>
      </c>
      <c r="B14" s="963">
        <v>0</v>
      </c>
      <c r="C14" s="917">
        <v>0</v>
      </c>
      <c r="D14" s="917">
        <v>0</v>
      </c>
      <c r="E14" s="917">
        <v>0</v>
      </c>
      <c r="F14" s="917">
        <v>0</v>
      </c>
      <c r="G14" s="917">
        <v>0</v>
      </c>
      <c r="H14" s="917">
        <v>0</v>
      </c>
      <c r="I14" s="917">
        <v>0</v>
      </c>
      <c r="J14" s="917">
        <v>0</v>
      </c>
      <c r="K14" s="917">
        <v>0</v>
      </c>
      <c r="L14" s="917">
        <v>0</v>
      </c>
      <c r="M14" s="917">
        <v>1</v>
      </c>
      <c r="N14" s="917">
        <v>0</v>
      </c>
      <c r="O14" s="917">
        <v>0</v>
      </c>
      <c r="P14" s="917">
        <v>1</v>
      </c>
      <c r="Q14" s="917">
        <v>0</v>
      </c>
      <c r="R14" s="917">
        <v>0</v>
      </c>
      <c r="S14" s="917">
        <v>0</v>
      </c>
      <c r="T14" s="918">
        <v>0</v>
      </c>
      <c r="U14" s="918">
        <v>0</v>
      </c>
      <c r="V14" s="962">
        <v>0</v>
      </c>
    </row>
    <row r="15" spans="1:22" ht="13.5" customHeight="1" thickBot="1" x14ac:dyDescent="0.3">
      <c r="A15" s="777" t="s">
        <v>347</v>
      </c>
      <c r="B15" s="967">
        <v>7</v>
      </c>
      <c r="C15" s="950">
        <v>0</v>
      </c>
      <c r="D15" s="950">
        <v>7</v>
      </c>
      <c r="E15" s="950">
        <v>0</v>
      </c>
      <c r="F15" s="950">
        <v>0</v>
      </c>
      <c r="G15" s="950">
        <v>0</v>
      </c>
      <c r="H15" s="950">
        <v>11</v>
      </c>
      <c r="I15" s="950">
        <v>7</v>
      </c>
      <c r="J15" s="950">
        <v>4</v>
      </c>
      <c r="K15" s="950">
        <v>0</v>
      </c>
      <c r="L15" s="950">
        <v>0</v>
      </c>
      <c r="M15" s="950">
        <v>6</v>
      </c>
      <c r="N15" s="950">
        <v>6</v>
      </c>
      <c r="O15" s="950">
        <v>0</v>
      </c>
      <c r="P15" s="950">
        <v>0</v>
      </c>
      <c r="Q15" s="950">
        <v>0</v>
      </c>
      <c r="R15" s="950">
        <v>150</v>
      </c>
      <c r="S15" s="950">
        <v>1570</v>
      </c>
      <c r="T15" s="951">
        <v>400</v>
      </c>
      <c r="U15" s="951">
        <v>0</v>
      </c>
      <c r="V15" s="968">
        <v>2</v>
      </c>
    </row>
    <row r="16" spans="1:22" ht="13.5" customHeight="1" thickTop="1" thickBot="1" x14ac:dyDescent="0.3">
      <c r="A16" s="886" t="s">
        <v>348</v>
      </c>
      <c r="B16" s="888">
        <v>143</v>
      </c>
      <c r="C16" s="959">
        <v>45</v>
      </c>
      <c r="D16" s="959">
        <v>76</v>
      </c>
      <c r="E16" s="959">
        <v>19</v>
      </c>
      <c r="F16" s="959">
        <v>3</v>
      </c>
      <c r="G16" s="959">
        <v>0</v>
      </c>
      <c r="H16" s="959">
        <v>341</v>
      </c>
      <c r="I16" s="959">
        <v>166</v>
      </c>
      <c r="J16" s="959">
        <v>137</v>
      </c>
      <c r="K16" s="959">
        <v>10</v>
      </c>
      <c r="L16" s="959">
        <v>28</v>
      </c>
      <c r="M16" s="959">
        <v>143</v>
      </c>
      <c r="N16" s="959">
        <v>79</v>
      </c>
      <c r="O16" s="959">
        <v>16</v>
      </c>
      <c r="P16" s="959">
        <v>3</v>
      </c>
      <c r="Q16" s="959">
        <v>45</v>
      </c>
      <c r="R16" s="959">
        <v>2500</v>
      </c>
      <c r="S16" s="959">
        <v>6272</v>
      </c>
      <c r="T16" s="959">
        <v>36041.699999999997</v>
      </c>
      <c r="U16" s="959">
        <v>538.57000000000005</v>
      </c>
      <c r="V16" s="914">
        <v>34</v>
      </c>
    </row>
    <row r="17" spans="1:22" ht="13.5" customHeight="1" thickTop="1" x14ac:dyDescent="0.25">
      <c r="A17" s="778" t="s">
        <v>349</v>
      </c>
      <c r="B17" s="965">
        <v>92</v>
      </c>
      <c r="C17" s="925">
        <v>12</v>
      </c>
      <c r="D17" s="925">
        <v>80</v>
      </c>
      <c r="E17" s="925">
        <v>0</v>
      </c>
      <c r="F17" s="925">
        <v>0</v>
      </c>
      <c r="G17" s="925">
        <v>0</v>
      </c>
      <c r="H17" s="925">
        <v>96</v>
      </c>
      <c r="I17" s="925">
        <v>95</v>
      </c>
      <c r="J17" s="925">
        <v>1</v>
      </c>
      <c r="K17" s="925">
        <v>0</v>
      </c>
      <c r="L17" s="925">
        <v>0</v>
      </c>
      <c r="M17" s="925">
        <v>74</v>
      </c>
      <c r="N17" s="925">
        <v>24</v>
      </c>
      <c r="O17" s="925">
        <v>19</v>
      </c>
      <c r="P17" s="925">
        <v>12</v>
      </c>
      <c r="Q17" s="925">
        <v>19</v>
      </c>
      <c r="R17" s="925">
        <v>1580</v>
      </c>
      <c r="S17" s="925">
        <v>1615</v>
      </c>
      <c r="T17" s="926">
        <v>72917.72</v>
      </c>
      <c r="U17" s="926">
        <v>0</v>
      </c>
      <c r="V17" s="966">
        <v>45</v>
      </c>
    </row>
    <row r="18" spans="1:22" ht="13.5" customHeight="1" x14ac:dyDescent="0.25">
      <c r="A18" s="772" t="s">
        <v>350</v>
      </c>
      <c r="B18" s="963">
        <v>70</v>
      </c>
      <c r="C18" s="917">
        <v>15</v>
      </c>
      <c r="D18" s="917">
        <v>55</v>
      </c>
      <c r="E18" s="917">
        <v>0</v>
      </c>
      <c r="F18" s="917">
        <v>0</v>
      </c>
      <c r="G18" s="917">
        <v>0</v>
      </c>
      <c r="H18" s="917">
        <v>73</v>
      </c>
      <c r="I18" s="917">
        <v>73</v>
      </c>
      <c r="J18" s="917">
        <v>0</v>
      </c>
      <c r="K18" s="917">
        <v>0</v>
      </c>
      <c r="L18" s="917">
        <v>0</v>
      </c>
      <c r="M18" s="917">
        <v>75</v>
      </c>
      <c r="N18" s="917">
        <v>47</v>
      </c>
      <c r="O18" s="917">
        <v>11</v>
      </c>
      <c r="P18" s="917">
        <v>3</v>
      </c>
      <c r="Q18" s="917">
        <v>14</v>
      </c>
      <c r="R18" s="917">
        <v>1815</v>
      </c>
      <c r="S18" s="917">
        <v>1620</v>
      </c>
      <c r="T18" s="918">
        <v>24304.52</v>
      </c>
      <c r="U18" s="918">
        <v>199.25</v>
      </c>
      <c r="V18" s="962">
        <v>7</v>
      </c>
    </row>
    <row r="19" spans="1:22" ht="13.5" customHeight="1" x14ac:dyDescent="0.25">
      <c r="A19" s="772" t="s">
        <v>351</v>
      </c>
      <c r="B19" s="963">
        <v>41</v>
      </c>
      <c r="C19" s="917">
        <v>8</v>
      </c>
      <c r="D19" s="917">
        <v>31</v>
      </c>
      <c r="E19" s="917">
        <v>0</v>
      </c>
      <c r="F19" s="917">
        <v>2</v>
      </c>
      <c r="G19" s="917">
        <v>0</v>
      </c>
      <c r="H19" s="917">
        <v>81</v>
      </c>
      <c r="I19" s="917">
        <v>41</v>
      </c>
      <c r="J19" s="917">
        <v>35</v>
      </c>
      <c r="K19" s="917">
        <v>3</v>
      </c>
      <c r="L19" s="917">
        <v>2</v>
      </c>
      <c r="M19" s="917">
        <v>50</v>
      </c>
      <c r="N19" s="917">
        <v>26</v>
      </c>
      <c r="O19" s="917">
        <v>17</v>
      </c>
      <c r="P19" s="917">
        <v>0</v>
      </c>
      <c r="Q19" s="917">
        <v>7</v>
      </c>
      <c r="R19" s="917">
        <v>624</v>
      </c>
      <c r="S19" s="917">
        <v>843</v>
      </c>
      <c r="T19" s="918">
        <v>15206.14</v>
      </c>
      <c r="U19" s="918">
        <v>7157.2</v>
      </c>
      <c r="V19" s="962">
        <v>6</v>
      </c>
    </row>
    <row r="20" spans="1:22" ht="13.5" customHeight="1" x14ac:dyDescent="0.25">
      <c r="A20" s="772" t="s">
        <v>352</v>
      </c>
      <c r="B20" s="963">
        <v>16</v>
      </c>
      <c r="C20" s="917">
        <v>5</v>
      </c>
      <c r="D20" s="917">
        <v>11</v>
      </c>
      <c r="E20" s="917">
        <v>0</v>
      </c>
      <c r="F20" s="917">
        <v>0</v>
      </c>
      <c r="G20" s="917">
        <v>0</v>
      </c>
      <c r="H20" s="917">
        <v>21</v>
      </c>
      <c r="I20" s="917">
        <v>15</v>
      </c>
      <c r="J20" s="917">
        <v>6</v>
      </c>
      <c r="K20" s="917">
        <v>0</v>
      </c>
      <c r="L20" s="917">
        <v>0</v>
      </c>
      <c r="M20" s="917">
        <v>24</v>
      </c>
      <c r="N20" s="917">
        <v>19</v>
      </c>
      <c r="O20" s="917">
        <v>3</v>
      </c>
      <c r="P20" s="917">
        <v>0</v>
      </c>
      <c r="Q20" s="917">
        <v>2</v>
      </c>
      <c r="R20" s="917">
        <v>1336</v>
      </c>
      <c r="S20" s="917">
        <v>2170</v>
      </c>
      <c r="T20" s="918">
        <v>2377.19</v>
      </c>
      <c r="U20" s="918">
        <v>348.8</v>
      </c>
      <c r="V20" s="962">
        <v>3</v>
      </c>
    </row>
    <row r="21" spans="1:22" ht="13.5" customHeight="1" x14ac:dyDescent="0.25">
      <c r="A21" s="772" t="s">
        <v>353</v>
      </c>
      <c r="B21" s="963">
        <v>0</v>
      </c>
      <c r="C21" s="917">
        <v>0</v>
      </c>
      <c r="D21" s="917">
        <v>0</v>
      </c>
      <c r="E21" s="917">
        <v>0</v>
      </c>
      <c r="F21" s="917">
        <v>0</v>
      </c>
      <c r="G21" s="917">
        <v>0</v>
      </c>
      <c r="H21" s="917">
        <v>0</v>
      </c>
      <c r="I21" s="917">
        <v>0</v>
      </c>
      <c r="J21" s="917">
        <v>0</v>
      </c>
      <c r="K21" s="917">
        <v>0</v>
      </c>
      <c r="L21" s="917">
        <v>0</v>
      </c>
      <c r="M21" s="917">
        <v>0</v>
      </c>
      <c r="N21" s="917">
        <v>0</v>
      </c>
      <c r="O21" s="917">
        <v>0</v>
      </c>
      <c r="P21" s="917">
        <v>0</v>
      </c>
      <c r="Q21" s="917">
        <v>0</v>
      </c>
      <c r="R21" s="917">
        <v>0</v>
      </c>
      <c r="S21" s="917">
        <v>0</v>
      </c>
      <c r="T21" s="918">
        <v>0</v>
      </c>
      <c r="U21" s="918">
        <v>0</v>
      </c>
      <c r="V21" s="962">
        <v>0</v>
      </c>
    </row>
    <row r="22" spans="1:22" ht="13.5" customHeight="1" x14ac:dyDescent="0.25">
      <c r="A22" s="772" t="s">
        <v>354</v>
      </c>
      <c r="B22" s="963">
        <v>1</v>
      </c>
      <c r="C22" s="917">
        <v>0</v>
      </c>
      <c r="D22" s="917">
        <v>1</v>
      </c>
      <c r="E22" s="917">
        <v>0</v>
      </c>
      <c r="F22" s="917">
        <v>0</v>
      </c>
      <c r="G22" s="917">
        <v>0</v>
      </c>
      <c r="H22" s="917">
        <v>5</v>
      </c>
      <c r="I22" s="917">
        <v>1</v>
      </c>
      <c r="J22" s="917">
        <v>1</v>
      </c>
      <c r="K22" s="917">
        <v>1</v>
      </c>
      <c r="L22" s="917">
        <v>2</v>
      </c>
      <c r="M22" s="917">
        <v>0</v>
      </c>
      <c r="N22" s="917">
        <v>0</v>
      </c>
      <c r="O22" s="917">
        <v>0</v>
      </c>
      <c r="P22" s="917">
        <v>0</v>
      </c>
      <c r="Q22" s="917">
        <v>0</v>
      </c>
      <c r="R22" s="917">
        <v>0</v>
      </c>
      <c r="S22" s="917">
        <v>0</v>
      </c>
      <c r="T22" s="918">
        <v>0</v>
      </c>
      <c r="U22" s="918">
        <v>0</v>
      </c>
      <c r="V22" s="962">
        <v>3</v>
      </c>
    </row>
    <row r="23" spans="1:22" ht="13.5" customHeight="1" thickBot="1" x14ac:dyDescent="0.3">
      <c r="A23" s="777" t="s">
        <v>380</v>
      </c>
      <c r="B23" s="967">
        <v>14</v>
      </c>
      <c r="C23" s="950">
        <v>3</v>
      </c>
      <c r="D23" s="950">
        <v>7</v>
      </c>
      <c r="E23" s="950">
        <v>0</v>
      </c>
      <c r="F23" s="950">
        <v>4</v>
      </c>
      <c r="G23" s="950">
        <v>0</v>
      </c>
      <c r="H23" s="950">
        <v>20</v>
      </c>
      <c r="I23" s="950">
        <v>14</v>
      </c>
      <c r="J23" s="950">
        <v>6</v>
      </c>
      <c r="K23" s="950">
        <v>0</v>
      </c>
      <c r="L23" s="950">
        <v>0</v>
      </c>
      <c r="M23" s="950">
        <v>13</v>
      </c>
      <c r="N23" s="950">
        <v>8</v>
      </c>
      <c r="O23" s="950">
        <v>0</v>
      </c>
      <c r="P23" s="950">
        <v>0</v>
      </c>
      <c r="Q23" s="950">
        <v>5</v>
      </c>
      <c r="R23" s="950">
        <v>515</v>
      </c>
      <c r="S23" s="950">
        <v>515</v>
      </c>
      <c r="T23" s="951">
        <v>7677.94</v>
      </c>
      <c r="U23" s="951">
        <v>323</v>
      </c>
      <c r="V23" s="968">
        <v>2</v>
      </c>
    </row>
    <row r="24" spans="1:22" ht="13.5" customHeight="1" thickTop="1" thickBot="1" x14ac:dyDescent="0.3">
      <c r="A24" s="886" t="s">
        <v>356</v>
      </c>
      <c r="B24" s="888">
        <v>234</v>
      </c>
      <c r="C24" s="959">
        <v>43</v>
      </c>
      <c r="D24" s="959">
        <v>185</v>
      </c>
      <c r="E24" s="959">
        <v>0</v>
      </c>
      <c r="F24" s="959">
        <v>6</v>
      </c>
      <c r="G24" s="959">
        <v>0</v>
      </c>
      <c r="H24" s="959">
        <v>296</v>
      </c>
      <c r="I24" s="959">
        <v>239</v>
      </c>
      <c r="J24" s="959">
        <v>49</v>
      </c>
      <c r="K24" s="959">
        <v>4</v>
      </c>
      <c r="L24" s="959">
        <v>4</v>
      </c>
      <c r="M24" s="959">
        <v>236</v>
      </c>
      <c r="N24" s="959">
        <v>124</v>
      </c>
      <c r="O24" s="959">
        <v>50</v>
      </c>
      <c r="P24" s="959">
        <v>15</v>
      </c>
      <c r="Q24" s="959">
        <v>47</v>
      </c>
      <c r="R24" s="959">
        <v>5870</v>
      </c>
      <c r="S24" s="959">
        <v>6763</v>
      </c>
      <c r="T24" s="959">
        <v>122483.51000000001</v>
      </c>
      <c r="U24" s="959">
        <v>8028.25</v>
      </c>
      <c r="V24" s="914">
        <v>66</v>
      </c>
    </row>
    <row r="25" spans="1:22" ht="18.2" customHeight="1" thickTop="1" thickBot="1" x14ac:dyDescent="0.3">
      <c r="A25" s="779" t="s">
        <v>314</v>
      </c>
      <c r="B25" s="782">
        <v>1100</v>
      </c>
      <c r="C25" s="937">
        <v>196</v>
      </c>
      <c r="D25" s="937">
        <v>834</v>
      </c>
      <c r="E25" s="937">
        <v>29</v>
      </c>
      <c r="F25" s="937">
        <v>39</v>
      </c>
      <c r="G25" s="937">
        <v>2</v>
      </c>
      <c r="H25" s="937">
        <v>2112</v>
      </c>
      <c r="I25" s="937">
        <v>1168</v>
      </c>
      <c r="J25" s="937">
        <v>799</v>
      </c>
      <c r="K25" s="937">
        <v>27</v>
      </c>
      <c r="L25" s="937">
        <v>118</v>
      </c>
      <c r="M25" s="937">
        <v>1087</v>
      </c>
      <c r="N25" s="937">
        <v>550</v>
      </c>
      <c r="O25" s="937">
        <v>228</v>
      </c>
      <c r="P25" s="937">
        <v>59</v>
      </c>
      <c r="Q25" s="937">
        <v>250</v>
      </c>
      <c r="R25" s="937">
        <v>30279.68</v>
      </c>
      <c r="S25" s="937">
        <v>44954.2</v>
      </c>
      <c r="T25" s="938">
        <v>646740.31000000006</v>
      </c>
      <c r="U25" s="938">
        <v>133709.21000000002</v>
      </c>
      <c r="V25" s="939">
        <v>256</v>
      </c>
    </row>
    <row r="26" spans="1:22" ht="15.75" thickTop="1" x14ac:dyDescent="0.25">
      <c r="T26" s="781"/>
      <c r="U26" s="781"/>
      <c r="V26" s="764"/>
    </row>
    <row r="27" spans="1:22" x14ac:dyDescent="0.25">
      <c r="C27" s="764"/>
      <c r="D27" s="764"/>
      <c r="E27" s="764"/>
      <c r="F27" s="764"/>
      <c r="G27" s="764"/>
      <c r="I27" s="764"/>
      <c r="J27" s="764"/>
      <c r="K27" s="764"/>
      <c r="L27" s="764"/>
      <c r="N27" s="764"/>
      <c r="O27" s="764"/>
      <c r="P27" s="764"/>
      <c r="Q27" s="764"/>
      <c r="R27" s="764"/>
      <c r="S27" s="764"/>
      <c r="T27" s="764"/>
      <c r="U27" s="764"/>
    </row>
  </sheetData>
  <mergeCells count="29">
    <mergeCell ref="V3:V7"/>
    <mergeCell ref="N4:Q4"/>
    <mergeCell ref="Q5:Q7"/>
    <mergeCell ref="N5:N7"/>
    <mergeCell ref="O5:O7"/>
    <mergeCell ref="P5:P7"/>
    <mergeCell ref="U3:U7"/>
    <mergeCell ref="A1:U1"/>
    <mergeCell ref="A3:A7"/>
    <mergeCell ref="B3:G3"/>
    <mergeCell ref="H3:L3"/>
    <mergeCell ref="R3:R7"/>
    <mergeCell ref="S3:S7"/>
    <mergeCell ref="T3:T7"/>
    <mergeCell ref="C5:C7"/>
    <mergeCell ref="D5:D7"/>
    <mergeCell ref="E5:E7"/>
    <mergeCell ref="M3:Q3"/>
    <mergeCell ref="M4:M7"/>
    <mergeCell ref="L5:L7"/>
    <mergeCell ref="F5:F7"/>
    <mergeCell ref="G5:G7"/>
    <mergeCell ref="I5:I7"/>
    <mergeCell ref="I4:L4"/>
    <mergeCell ref="B4:B7"/>
    <mergeCell ref="C4:G4"/>
    <mergeCell ref="H4:H7"/>
    <mergeCell ref="J5:J7"/>
    <mergeCell ref="K5:K7"/>
  </mergeCells>
  <pageMargins left="0.47" right="0.28000000000000003" top="0.78740157480314965" bottom="0.35433070866141736" header="0.31496062992125984" footer="0.31496062992125984"/>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0"/>
  <sheetViews>
    <sheetView workbookViewId="0">
      <selection activeCell="B8" sqref="B8:M12"/>
    </sheetView>
  </sheetViews>
  <sheetFormatPr defaultColWidth="9.140625" defaultRowHeight="12.75" x14ac:dyDescent="0.2"/>
  <cols>
    <col min="1" max="1" width="12.7109375" style="548" customWidth="1"/>
    <col min="2" max="2" width="9.28515625" style="548" customWidth="1"/>
    <col min="3" max="14" width="8.28515625" style="548" customWidth="1"/>
    <col min="15" max="16384" width="9.140625" style="548"/>
  </cols>
  <sheetData>
    <row r="1" spans="1:21" ht="15.95" customHeight="1" x14ac:dyDescent="0.2">
      <c r="A1" s="998" t="s">
        <v>0</v>
      </c>
      <c r="B1" s="998"/>
      <c r="C1" s="998"/>
      <c r="D1" s="998"/>
      <c r="E1" s="998"/>
      <c r="F1" s="998"/>
      <c r="G1" s="998"/>
      <c r="H1" s="998"/>
      <c r="I1" s="998"/>
      <c r="J1" s="998"/>
      <c r="K1" s="998"/>
      <c r="L1" s="998"/>
      <c r="M1" s="998"/>
      <c r="N1" s="998"/>
    </row>
    <row r="2" spans="1:21" ht="15.95" customHeight="1" x14ac:dyDescent="0.2">
      <c r="A2" s="998" t="s">
        <v>1</v>
      </c>
      <c r="B2" s="998"/>
      <c r="C2" s="998"/>
      <c r="D2" s="998"/>
      <c r="E2" s="998"/>
      <c r="F2" s="998"/>
      <c r="G2" s="998"/>
      <c r="H2" s="998"/>
      <c r="I2" s="998"/>
      <c r="J2" s="998"/>
      <c r="K2" s="998"/>
      <c r="L2" s="998"/>
      <c r="M2" s="998"/>
      <c r="N2" s="998"/>
    </row>
    <row r="3" spans="1:21" ht="15.95" customHeight="1" thickBot="1" x14ac:dyDescent="0.25">
      <c r="A3" s="999"/>
      <c r="B3" s="999"/>
      <c r="C3" s="999"/>
      <c r="D3" s="999"/>
      <c r="E3" s="999"/>
      <c r="F3" s="999"/>
      <c r="G3" s="999"/>
      <c r="H3" s="999"/>
      <c r="I3" s="999"/>
      <c r="J3" s="999"/>
      <c r="K3" s="999"/>
      <c r="L3" s="999"/>
      <c r="M3" s="999"/>
      <c r="N3" s="999"/>
    </row>
    <row r="4" spans="1:21" ht="15.95" customHeight="1" thickTop="1" x14ac:dyDescent="0.2">
      <c r="A4" s="996" t="s">
        <v>3</v>
      </c>
      <c r="B4" s="1000" t="s">
        <v>4</v>
      </c>
      <c r="C4" s="1003" t="s">
        <v>5</v>
      </c>
      <c r="D4" s="1003"/>
      <c r="E4" s="1003"/>
      <c r="F4" s="1003"/>
      <c r="G4" s="1003"/>
      <c r="H4" s="1003"/>
      <c r="I4" s="1003"/>
      <c r="J4" s="1003"/>
      <c r="K4" s="1003"/>
      <c r="L4" s="1003"/>
      <c r="M4" s="1003"/>
      <c r="N4" s="1004"/>
    </row>
    <row r="5" spans="1:21" ht="15.95" customHeight="1" x14ac:dyDescent="0.2">
      <c r="A5" s="994"/>
      <c r="B5" s="1001"/>
      <c r="C5" s="992" t="s">
        <v>6</v>
      </c>
      <c r="D5" s="992"/>
      <c r="E5" s="992"/>
      <c r="F5" s="992"/>
      <c r="G5" s="992"/>
      <c r="H5" s="992"/>
      <c r="I5" s="992" t="s">
        <v>7</v>
      </c>
      <c r="J5" s="992"/>
      <c r="K5" s="992"/>
      <c r="L5" s="992"/>
      <c r="M5" s="992"/>
      <c r="N5" s="1005"/>
    </row>
    <row r="6" spans="1:21" ht="15.95" customHeight="1" x14ac:dyDescent="0.2">
      <c r="A6" s="994"/>
      <c r="B6" s="1001"/>
      <c r="C6" s="992" t="s">
        <v>8</v>
      </c>
      <c r="D6" s="992"/>
      <c r="E6" s="992" t="s">
        <v>186</v>
      </c>
      <c r="F6" s="992"/>
      <c r="G6" s="992" t="s">
        <v>9</v>
      </c>
      <c r="H6" s="992"/>
      <c r="I6" s="992" t="s">
        <v>8</v>
      </c>
      <c r="J6" s="992"/>
      <c r="K6" s="992" t="s">
        <v>186</v>
      </c>
      <c r="L6" s="992"/>
      <c r="M6" s="992" t="s">
        <v>9</v>
      </c>
      <c r="N6" s="1005"/>
    </row>
    <row r="7" spans="1:21" ht="15.95" customHeight="1" thickBot="1" x14ac:dyDescent="0.25">
      <c r="A7" s="997"/>
      <c r="B7" s="1002"/>
      <c r="C7" s="550" t="s">
        <v>10</v>
      </c>
      <c r="D7" s="550" t="s">
        <v>11</v>
      </c>
      <c r="E7" s="550" t="s">
        <v>10</v>
      </c>
      <c r="F7" s="550" t="s">
        <v>11</v>
      </c>
      <c r="G7" s="550" t="s">
        <v>10</v>
      </c>
      <c r="H7" s="550" t="s">
        <v>11</v>
      </c>
      <c r="I7" s="550" t="s">
        <v>10</v>
      </c>
      <c r="J7" s="550" t="s">
        <v>11</v>
      </c>
      <c r="K7" s="550" t="s">
        <v>10</v>
      </c>
      <c r="L7" s="550" t="s">
        <v>11</v>
      </c>
      <c r="M7" s="550" t="s">
        <v>10</v>
      </c>
      <c r="N7" s="551" t="s">
        <v>11</v>
      </c>
    </row>
    <row r="8" spans="1:21" ht="15.95" customHeight="1" thickTop="1" x14ac:dyDescent="0.2">
      <c r="A8" s="993" t="s">
        <v>12</v>
      </c>
      <c r="B8" s="666">
        <v>2013</v>
      </c>
      <c r="C8" s="639">
        <v>0</v>
      </c>
      <c r="D8" s="639">
        <v>0</v>
      </c>
      <c r="E8" s="639">
        <v>0</v>
      </c>
      <c r="F8" s="639">
        <v>0</v>
      </c>
      <c r="G8" s="639">
        <v>4</v>
      </c>
      <c r="H8" s="639">
        <v>11</v>
      </c>
      <c r="I8" s="639">
        <v>418</v>
      </c>
      <c r="J8" s="639">
        <v>503</v>
      </c>
      <c r="K8" s="639">
        <v>400</v>
      </c>
      <c r="L8" s="639">
        <v>478</v>
      </c>
      <c r="M8" s="639">
        <v>154</v>
      </c>
      <c r="N8" s="640">
        <v>215</v>
      </c>
      <c r="P8" s="667"/>
      <c r="Q8" s="667"/>
      <c r="R8" s="667"/>
      <c r="S8" s="667"/>
      <c r="T8" s="667"/>
      <c r="U8" s="667"/>
    </row>
    <row r="9" spans="1:21" ht="15.95" customHeight="1" x14ac:dyDescent="0.2">
      <c r="A9" s="994"/>
      <c r="B9" s="666">
        <v>2014</v>
      </c>
      <c r="C9" s="639">
        <v>0</v>
      </c>
      <c r="D9" s="639">
        <v>0</v>
      </c>
      <c r="E9" s="639">
        <v>0</v>
      </c>
      <c r="F9" s="639">
        <v>0</v>
      </c>
      <c r="G9" s="639">
        <v>4</v>
      </c>
      <c r="H9" s="639">
        <v>11</v>
      </c>
      <c r="I9" s="639">
        <v>450</v>
      </c>
      <c r="J9" s="639">
        <v>550</v>
      </c>
      <c r="K9" s="639">
        <v>458</v>
      </c>
      <c r="L9" s="639">
        <v>563</v>
      </c>
      <c r="M9" s="639">
        <v>146</v>
      </c>
      <c r="N9" s="640">
        <v>202</v>
      </c>
    </row>
    <row r="10" spans="1:21" ht="15.95" customHeight="1" x14ac:dyDescent="0.2">
      <c r="A10" s="994"/>
      <c r="B10" s="666">
        <v>2015</v>
      </c>
      <c r="C10" s="639">
        <v>0</v>
      </c>
      <c r="D10" s="639">
        <v>0</v>
      </c>
      <c r="E10" s="639">
        <v>3</v>
      </c>
      <c r="F10" s="639">
        <v>5</v>
      </c>
      <c r="G10" s="639">
        <v>1</v>
      </c>
      <c r="H10" s="639">
        <v>6</v>
      </c>
      <c r="I10" s="639">
        <v>420</v>
      </c>
      <c r="J10" s="639">
        <v>498</v>
      </c>
      <c r="K10" s="639">
        <v>423</v>
      </c>
      <c r="L10" s="639">
        <v>511</v>
      </c>
      <c r="M10" s="639">
        <v>143</v>
      </c>
      <c r="N10" s="640">
        <v>189</v>
      </c>
    </row>
    <row r="11" spans="1:21" ht="15.95" customHeight="1" x14ac:dyDescent="0.2">
      <c r="A11" s="994"/>
      <c r="B11" s="666">
        <v>2016</v>
      </c>
      <c r="C11" s="639">
        <v>0</v>
      </c>
      <c r="D11" s="639">
        <v>0</v>
      </c>
      <c r="E11" s="639">
        <v>1</v>
      </c>
      <c r="F11" s="639">
        <v>6</v>
      </c>
      <c r="G11" s="639">
        <v>0</v>
      </c>
      <c r="H11" s="639">
        <v>0</v>
      </c>
      <c r="I11" s="639">
        <v>390</v>
      </c>
      <c r="J11" s="639">
        <v>473</v>
      </c>
      <c r="K11" s="639">
        <v>397</v>
      </c>
      <c r="L11" s="639">
        <v>491</v>
      </c>
      <c r="M11" s="639">
        <v>136</v>
      </c>
      <c r="N11" s="640">
        <v>171</v>
      </c>
      <c r="P11" s="668"/>
      <c r="Q11" s="668"/>
      <c r="R11" s="668"/>
      <c r="S11" s="668"/>
      <c r="T11" s="668"/>
      <c r="U11" s="668"/>
    </row>
    <row r="12" spans="1:21" ht="15.95" customHeight="1" x14ac:dyDescent="0.2">
      <c r="A12" s="994"/>
      <c r="B12" s="666">
        <v>2017</v>
      </c>
      <c r="C12" s="639">
        <v>0</v>
      </c>
      <c r="D12" s="639">
        <v>0</v>
      </c>
      <c r="E12" s="639">
        <v>0</v>
      </c>
      <c r="F12" s="639">
        <v>0</v>
      </c>
      <c r="G12" s="639">
        <v>0</v>
      </c>
      <c r="H12" s="639">
        <v>0</v>
      </c>
      <c r="I12" s="639">
        <v>443</v>
      </c>
      <c r="J12" s="639">
        <v>522</v>
      </c>
      <c r="K12" s="639">
        <v>412</v>
      </c>
      <c r="L12" s="639">
        <v>490</v>
      </c>
      <c r="M12" s="639">
        <v>167</v>
      </c>
      <c r="N12" s="640">
        <v>203</v>
      </c>
      <c r="Q12" s="668"/>
    </row>
    <row r="13" spans="1:21" ht="15.95" customHeight="1" x14ac:dyDescent="0.2">
      <c r="A13" s="994" t="s">
        <v>13</v>
      </c>
      <c r="B13" s="638">
        <v>2013</v>
      </c>
      <c r="C13" s="639">
        <v>1</v>
      </c>
      <c r="D13" s="639">
        <v>1</v>
      </c>
      <c r="E13" s="639">
        <v>3</v>
      </c>
      <c r="F13" s="639">
        <v>7</v>
      </c>
      <c r="G13" s="639">
        <v>7</v>
      </c>
      <c r="H13" s="639">
        <v>12</v>
      </c>
      <c r="I13" s="669">
        <v>619</v>
      </c>
      <c r="J13" s="669">
        <v>752</v>
      </c>
      <c r="K13" s="669">
        <v>600</v>
      </c>
      <c r="L13" s="669">
        <v>721</v>
      </c>
      <c r="M13" s="669">
        <v>116</v>
      </c>
      <c r="N13" s="670">
        <v>152</v>
      </c>
    </row>
    <row r="14" spans="1:21" ht="15.95" customHeight="1" x14ac:dyDescent="0.2">
      <c r="A14" s="994"/>
      <c r="B14" s="666">
        <v>2014</v>
      </c>
      <c r="C14" s="639">
        <v>0</v>
      </c>
      <c r="D14" s="639">
        <v>2</v>
      </c>
      <c r="E14" s="639">
        <v>4</v>
      </c>
      <c r="F14" s="639">
        <v>9</v>
      </c>
      <c r="G14" s="639">
        <v>3</v>
      </c>
      <c r="H14" s="639">
        <v>5</v>
      </c>
      <c r="I14" s="669">
        <v>567</v>
      </c>
      <c r="J14" s="669">
        <v>708</v>
      </c>
      <c r="K14" s="669">
        <v>587</v>
      </c>
      <c r="L14" s="669">
        <v>731</v>
      </c>
      <c r="M14" s="669">
        <v>96</v>
      </c>
      <c r="N14" s="670">
        <v>129</v>
      </c>
    </row>
    <row r="15" spans="1:21" ht="15.95" customHeight="1" x14ac:dyDescent="0.2">
      <c r="A15" s="994"/>
      <c r="B15" s="666">
        <v>2015</v>
      </c>
      <c r="C15" s="639">
        <v>1</v>
      </c>
      <c r="D15" s="639">
        <v>1</v>
      </c>
      <c r="E15" s="639">
        <v>1</v>
      </c>
      <c r="F15" s="639">
        <v>1</v>
      </c>
      <c r="G15" s="639">
        <v>3</v>
      </c>
      <c r="H15" s="639">
        <v>5</v>
      </c>
      <c r="I15" s="669">
        <v>499</v>
      </c>
      <c r="J15" s="669">
        <v>637</v>
      </c>
      <c r="K15" s="669">
        <v>503</v>
      </c>
      <c r="L15" s="669">
        <v>644</v>
      </c>
      <c r="M15" s="669">
        <v>92</v>
      </c>
      <c r="N15" s="670">
        <v>122</v>
      </c>
    </row>
    <row r="16" spans="1:21" ht="15.95" customHeight="1" x14ac:dyDescent="0.2">
      <c r="A16" s="994"/>
      <c r="B16" s="666">
        <v>2016</v>
      </c>
      <c r="C16" s="639">
        <v>0</v>
      </c>
      <c r="D16" s="639">
        <v>0</v>
      </c>
      <c r="E16" s="639">
        <v>1</v>
      </c>
      <c r="F16" s="639">
        <v>1</v>
      </c>
      <c r="G16" s="639">
        <v>2</v>
      </c>
      <c r="H16" s="639">
        <v>4</v>
      </c>
      <c r="I16" s="669">
        <v>538</v>
      </c>
      <c r="J16" s="669">
        <v>685</v>
      </c>
      <c r="K16" s="669">
        <v>531</v>
      </c>
      <c r="L16" s="669">
        <v>670</v>
      </c>
      <c r="M16" s="669">
        <v>99</v>
      </c>
      <c r="N16" s="670">
        <v>137</v>
      </c>
    </row>
    <row r="17" spans="1:14" ht="15.95" customHeight="1" x14ac:dyDescent="0.2">
      <c r="A17" s="994"/>
      <c r="B17" s="666">
        <v>2017</v>
      </c>
      <c r="C17" s="639">
        <v>1</v>
      </c>
      <c r="D17" s="639">
        <v>1</v>
      </c>
      <c r="E17" s="639">
        <v>1</v>
      </c>
      <c r="F17" s="639">
        <v>1</v>
      </c>
      <c r="G17" s="639">
        <v>2</v>
      </c>
      <c r="H17" s="639">
        <v>4</v>
      </c>
      <c r="I17" s="669">
        <v>487</v>
      </c>
      <c r="J17" s="669">
        <v>609</v>
      </c>
      <c r="K17" s="669">
        <v>483</v>
      </c>
      <c r="L17" s="669">
        <v>598</v>
      </c>
      <c r="M17" s="669">
        <v>103</v>
      </c>
      <c r="N17" s="670">
        <v>148</v>
      </c>
    </row>
    <row r="18" spans="1:14" ht="15.95" customHeight="1" x14ac:dyDescent="0.2">
      <c r="A18" s="994" t="s">
        <v>250</v>
      </c>
      <c r="B18" s="641">
        <v>2013</v>
      </c>
      <c r="C18" s="671">
        <v>196</v>
      </c>
      <c r="D18" s="671">
        <v>307</v>
      </c>
      <c r="E18" s="671">
        <v>177</v>
      </c>
      <c r="F18" s="671">
        <v>269</v>
      </c>
      <c r="G18" s="671">
        <v>119</v>
      </c>
      <c r="H18" s="671">
        <v>310</v>
      </c>
      <c r="I18" s="671" t="s">
        <v>415</v>
      </c>
      <c r="J18" s="671" t="s">
        <v>415</v>
      </c>
      <c r="K18" s="671" t="s">
        <v>415</v>
      </c>
      <c r="L18" s="671" t="s">
        <v>415</v>
      </c>
      <c r="M18" s="671" t="s">
        <v>415</v>
      </c>
      <c r="N18" s="672" t="s">
        <v>415</v>
      </c>
    </row>
    <row r="19" spans="1:14" ht="15.95" customHeight="1" x14ac:dyDescent="0.2">
      <c r="A19" s="994"/>
      <c r="B19" s="641">
        <v>2014</v>
      </c>
      <c r="C19" s="671">
        <v>180</v>
      </c>
      <c r="D19" s="671">
        <v>285</v>
      </c>
      <c r="E19" s="671">
        <v>177</v>
      </c>
      <c r="F19" s="671">
        <v>273</v>
      </c>
      <c r="G19" s="671">
        <v>122</v>
      </c>
      <c r="H19" s="671">
        <v>322</v>
      </c>
      <c r="I19" s="671" t="s">
        <v>415</v>
      </c>
      <c r="J19" s="671" t="s">
        <v>415</v>
      </c>
      <c r="K19" s="671" t="s">
        <v>415</v>
      </c>
      <c r="L19" s="671" t="s">
        <v>415</v>
      </c>
      <c r="M19" s="671" t="s">
        <v>415</v>
      </c>
      <c r="N19" s="672" t="s">
        <v>415</v>
      </c>
    </row>
    <row r="20" spans="1:14" ht="15.95" customHeight="1" x14ac:dyDescent="0.2">
      <c r="A20" s="994"/>
      <c r="B20" s="673">
        <v>2015</v>
      </c>
      <c r="C20" s="671">
        <v>208</v>
      </c>
      <c r="D20" s="671">
        <v>394</v>
      </c>
      <c r="E20" s="671">
        <v>198</v>
      </c>
      <c r="F20" s="671">
        <v>357</v>
      </c>
      <c r="G20" s="671">
        <v>132</v>
      </c>
      <c r="H20" s="671">
        <v>360</v>
      </c>
      <c r="I20" s="671" t="s">
        <v>415</v>
      </c>
      <c r="J20" s="671" t="s">
        <v>415</v>
      </c>
      <c r="K20" s="671" t="s">
        <v>415</v>
      </c>
      <c r="L20" s="671" t="s">
        <v>415</v>
      </c>
      <c r="M20" s="671" t="s">
        <v>415</v>
      </c>
      <c r="N20" s="672" t="s">
        <v>415</v>
      </c>
    </row>
    <row r="21" spans="1:14" ht="15.95" customHeight="1" x14ac:dyDescent="0.2">
      <c r="A21" s="994"/>
      <c r="B21" s="673">
        <v>2016</v>
      </c>
      <c r="C21" s="671">
        <v>129</v>
      </c>
      <c r="D21" s="671">
        <v>231</v>
      </c>
      <c r="E21" s="671">
        <v>144</v>
      </c>
      <c r="F21" s="671">
        <v>269</v>
      </c>
      <c r="G21" s="671">
        <v>114</v>
      </c>
      <c r="H21" s="671">
        <v>322</v>
      </c>
      <c r="I21" s="671" t="s">
        <v>415</v>
      </c>
      <c r="J21" s="671" t="s">
        <v>415</v>
      </c>
      <c r="K21" s="671" t="s">
        <v>415</v>
      </c>
      <c r="L21" s="671" t="s">
        <v>415</v>
      </c>
      <c r="M21" s="671" t="s">
        <v>415</v>
      </c>
      <c r="N21" s="672" t="s">
        <v>415</v>
      </c>
    </row>
    <row r="22" spans="1:14" ht="15.95" customHeight="1" thickBot="1" x14ac:dyDescent="0.25">
      <c r="A22" s="995"/>
      <c r="B22" s="674">
        <v>2017</v>
      </c>
      <c r="C22" s="550">
        <v>155</v>
      </c>
      <c r="D22" s="550">
        <v>244</v>
      </c>
      <c r="E22" s="550">
        <v>159</v>
      </c>
      <c r="F22" s="550">
        <v>241</v>
      </c>
      <c r="G22" s="550">
        <v>113</v>
      </c>
      <c r="H22" s="550">
        <v>325</v>
      </c>
      <c r="I22" s="671" t="s">
        <v>415</v>
      </c>
      <c r="J22" s="671" t="s">
        <v>415</v>
      </c>
      <c r="K22" s="671" t="s">
        <v>415</v>
      </c>
      <c r="L22" s="671" t="s">
        <v>415</v>
      </c>
      <c r="M22" s="671" t="s">
        <v>415</v>
      </c>
      <c r="N22" s="672" t="s">
        <v>415</v>
      </c>
    </row>
    <row r="23" spans="1:14" ht="15.95" customHeight="1" thickTop="1" x14ac:dyDescent="0.2">
      <c r="A23" s="996" t="s">
        <v>14</v>
      </c>
      <c r="B23" s="675">
        <v>2013</v>
      </c>
      <c r="C23" s="652">
        <v>198</v>
      </c>
      <c r="D23" s="652">
        <v>309</v>
      </c>
      <c r="E23" s="652">
        <v>197</v>
      </c>
      <c r="F23" s="652">
        <v>335</v>
      </c>
      <c r="G23" s="652">
        <v>189</v>
      </c>
      <c r="H23" s="652">
        <v>513</v>
      </c>
      <c r="I23" s="661">
        <v>3689</v>
      </c>
      <c r="J23" s="661">
        <v>4397</v>
      </c>
      <c r="K23" s="661">
        <v>3708</v>
      </c>
      <c r="L23" s="661">
        <v>4399</v>
      </c>
      <c r="M23" s="661">
        <v>791</v>
      </c>
      <c r="N23" s="662">
        <v>999</v>
      </c>
    </row>
    <row r="24" spans="1:14" ht="15.95" customHeight="1" x14ac:dyDescent="0.2">
      <c r="A24" s="994"/>
      <c r="B24" s="647">
        <v>2014</v>
      </c>
      <c r="C24" s="652">
        <v>184</v>
      </c>
      <c r="D24" s="652">
        <v>292</v>
      </c>
      <c r="E24" s="652">
        <v>201</v>
      </c>
      <c r="F24" s="652">
        <v>346</v>
      </c>
      <c r="G24" s="652">
        <v>173</v>
      </c>
      <c r="H24" s="652">
        <v>459</v>
      </c>
      <c r="I24" s="652">
        <v>3622</v>
      </c>
      <c r="J24" s="652">
        <v>4261</v>
      </c>
      <c r="K24" s="652">
        <v>3543</v>
      </c>
      <c r="L24" s="652">
        <v>4155</v>
      </c>
      <c r="M24" s="652">
        <v>870</v>
      </c>
      <c r="N24" s="653">
        <v>1105</v>
      </c>
    </row>
    <row r="25" spans="1:14" ht="15.95" customHeight="1" x14ac:dyDescent="0.2">
      <c r="A25" s="994"/>
      <c r="B25" s="647">
        <v>2015</v>
      </c>
      <c r="C25" s="652">
        <v>211</v>
      </c>
      <c r="D25" s="652">
        <v>398</v>
      </c>
      <c r="E25" s="652">
        <v>210</v>
      </c>
      <c r="F25" s="652">
        <v>399</v>
      </c>
      <c r="G25" s="652">
        <v>173</v>
      </c>
      <c r="H25" s="652">
        <v>459</v>
      </c>
      <c r="I25" s="652">
        <v>3337</v>
      </c>
      <c r="J25" s="652">
        <v>3848</v>
      </c>
      <c r="K25" s="652">
        <v>3431</v>
      </c>
      <c r="L25" s="652">
        <v>4043</v>
      </c>
      <c r="M25" s="652">
        <v>776</v>
      </c>
      <c r="N25" s="653">
        <v>929</v>
      </c>
    </row>
    <row r="26" spans="1:14" ht="15.95" customHeight="1" x14ac:dyDescent="0.2">
      <c r="A26" s="994"/>
      <c r="B26" s="647">
        <v>2016</v>
      </c>
      <c r="C26" s="652">
        <v>130</v>
      </c>
      <c r="D26" s="652">
        <v>233</v>
      </c>
      <c r="E26" s="652">
        <v>156</v>
      </c>
      <c r="F26" s="652">
        <v>300</v>
      </c>
      <c r="G26" s="652">
        <v>144</v>
      </c>
      <c r="H26" s="652">
        <v>391</v>
      </c>
      <c r="I26" s="652">
        <v>3164</v>
      </c>
      <c r="J26" s="652">
        <v>3728</v>
      </c>
      <c r="K26" s="652">
        <v>3242</v>
      </c>
      <c r="L26" s="652">
        <v>3792</v>
      </c>
      <c r="M26" s="652">
        <v>693</v>
      </c>
      <c r="N26" s="653">
        <v>870</v>
      </c>
    </row>
    <row r="27" spans="1:14" ht="15.95" customHeight="1" thickBot="1" x14ac:dyDescent="0.25">
      <c r="A27" s="997"/>
      <c r="B27" s="676">
        <v>2017</v>
      </c>
      <c r="C27" s="655">
        <v>158</v>
      </c>
      <c r="D27" s="655">
        <v>251</v>
      </c>
      <c r="E27" s="655">
        <v>170</v>
      </c>
      <c r="F27" s="655">
        <v>273</v>
      </c>
      <c r="G27" s="655">
        <v>135</v>
      </c>
      <c r="H27" s="655">
        <v>369</v>
      </c>
      <c r="I27" s="655">
        <v>3267</v>
      </c>
      <c r="J27" s="655">
        <v>3814</v>
      </c>
      <c r="K27" s="655">
        <v>3195</v>
      </c>
      <c r="L27" s="655">
        <v>3725</v>
      </c>
      <c r="M27" s="655">
        <v>765</v>
      </c>
      <c r="N27" s="656">
        <v>959</v>
      </c>
    </row>
    <row r="28" spans="1:14" ht="15.95" customHeight="1" thickTop="1" x14ac:dyDescent="0.2">
      <c r="A28" s="657"/>
    </row>
    <row r="29" spans="1:14" ht="15.95" customHeight="1" x14ac:dyDescent="0.2">
      <c r="A29" s="677"/>
      <c r="B29" s="991" t="s">
        <v>241</v>
      </c>
      <c r="C29" s="991"/>
      <c r="D29" s="991"/>
      <c r="E29" s="991"/>
      <c r="F29" s="659"/>
      <c r="G29" s="659"/>
      <c r="H29" s="659"/>
      <c r="I29" s="659"/>
      <c r="J29" s="659"/>
      <c r="K29" s="659"/>
      <c r="L29" s="659"/>
      <c r="M29" s="659"/>
      <c r="N29" s="677"/>
    </row>
    <row r="30" spans="1:14" ht="15.95" customHeight="1" x14ac:dyDescent="0.2">
      <c r="A30" s="677"/>
      <c r="B30" s="990" t="s">
        <v>245</v>
      </c>
      <c r="C30" s="990"/>
      <c r="D30" s="990"/>
      <c r="E30" s="990"/>
      <c r="F30" s="659"/>
      <c r="G30" s="659"/>
      <c r="H30" s="659"/>
      <c r="I30" s="659"/>
      <c r="J30" s="659"/>
      <c r="K30" s="659"/>
      <c r="L30" s="659"/>
      <c r="M30" s="659"/>
      <c r="N30" s="677"/>
    </row>
  </sheetData>
  <mergeCells count="20">
    <mergeCell ref="A1:N1"/>
    <mergeCell ref="A2:N2"/>
    <mergeCell ref="A3:N3"/>
    <mergeCell ref="A4:A7"/>
    <mergeCell ref="B4:B7"/>
    <mergeCell ref="C4:N4"/>
    <mergeCell ref="C5:H5"/>
    <mergeCell ref="I5:N5"/>
    <mergeCell ref="C6:D6"/>
    <mergeCell ref="E6:F6"/>
    <mergeCell ref="M6:N6"/>
    <mergeCell ref="G6:H6"/>
    <mergeCell ref="I6:J6"/>
    <mergeCell ref="B30:E30"/>
    <mergeCell ref="K6:L6"/>
    <mergeCell ref="A8:A12"/>
    <mergeCell ref="A13:A17"/>
    <mergeCell ref="A18:A22"/>
    <mergeCell ref="A23:A27"/>
    <mergeCell ref="B29:E29"/>
  </mergeCells>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6:R34"/>
  <sheetViews>
    <sheetView view="pageBreakPreview" topLeftCell="A11" zoomScaleNormal="100" zoomScaleSheetLayoutView="100" workbookViewId="0">
      <selection activeCell="Q29" sqref="Q29"/>
    </sheetView>
  </sheetViews>
  <sheetFormatPr defaultColWidth="9.140625" defaultRowHeight="12.75" x14ac:dyDescent="0.2"/>
  <cols>
    <col min="1" max="1" width="16.7109375" style="548" customWidth="1"/>
    <col min="2" max="16" width="7.28515625" style="681" customWidth="1"/>
    <col min="17" max="17" width="6.5703125" style="548" customWidth="1"/>
    <col min="18" max="16384" width="9.140625" style="548"/>
  </cols>
  <sheetData>
    <row r="6" spans="2:11" x14ac:dyDescent="0.2">
      <c r="B6" s="678"/>
      <c r="C6" s="678"/>
      <c r="D6" s="679"/>
      <c r="E6" s="680"/>
      <c r="F6" s="535"/>
      <c r="G6" s="680"/>
      <c r="H6" s="535"/>
      <c r="I6" s="680"/>
      <c r="J6" s="535"/>
      <c r="K6" s="680"/>
    </row>
    <row r="7" spans="2:11" x14ac:dyDescent="0.2">
      <c r="B7" s="678"/>
      <c r="C7" s="678"/>
      <c r="D7" s="679"/>
      <c r="E7" s="680"/>
      <c r="F7" s="535"/>
      <c r="G7" s="680"/>
      <c r="H7" s="535"/>
      <c r="I7" s="680"/>
      <c r="J7" s="535"/>
      <c r="K7" s="680"/>
    </row>
    <row r="8" spans="2:11" x14ac:dyDescent="0.2">
      <c r="B8" s="678"/>
      <c r="C8" s="678"/>
      <c r="D8" s="679"/>
      <c r="E8" s="680"/>
      <c r="F8" s="535"/>
      <c r="G8" s="680"/>
      <c r="H8" s="535"/>
      <c r="I8" s="680"/>
      <c r="J8" s="535"/>
      <c r="K8" s="680"/>
    </row>
    <row r="9" spans="2:11" x14ac:dyDescent="0.2">
      <c r="B9" s="678"/>
      <c r="C9" s="678"/>
      <c r="D9" s="679"/>
      <c r="E9" s="680"/>
      <c r="F9" s="535"/>
      <c r="G9" s="680"/>
      <c r="H9" s="535"/>
      <c r="I9" s="680"/>
      <c r="J9" s="535"/>
      <c r="K9" s="680"/>
    </row>
    <row r="10" spans="2:11" x14ac:dyDescent="0.2">
      <c r="B10" s="678"/>
      <c r="C10" s="678"/>
      <c r="D10" s="679"/>
      <c r="E10" s="680"/>
      <c r="F10" s="535"/>
      <c r="G10" s="680"/>
      <c r="H10" s="535"/>
      <c r="I10" s="680"/>
      <c r="J10" s="535"/>
      <c r="K10" s="680"/>
    </row>
    <row r="11" spans="2:11" x14ac:dyDescent="0.2">
      <c r="B11" s="678"/>
      <c r="C11" s="678"/>
      <c r="D11" s="679"/>
      <c r="E11" s="680"/>
      <c r="F11" s="535"/>
      <c r="G11" s="680"/>
      <c r="H11" s="535"/>
      <c r="I11" s="680"/>
      <c r="J11" s="535"/>
      <c r="K11" s="680"/>
    </row>
    <row r="12" spans="2:11" x14ac:dyDescent="0.2">
      <c r="B12" s="678"/>
      <c r="C12" s="678"/>
      <c r="D12" s="679"/>
      <c r="E12" s="680"/>
      <c r="F12" s="535"/>
      <c r="G12" s="680"/>
      <c r="H12" s="535"/>
      <c r="I12" s="680"/>
      <c r="J12" s="535"/>
      <c r="K12" s="680"/>
    </row>
    <row r="13" spans="2:11" x14ac:dyDescent="0.2">
      <c r="B13" s="678"/>
      <c r="C13" s="678"/>
      <c r="D13" s="679"/>
      <c r="E13" s="680"/>
      <c r="F13" s="535"/>
      <c r="G13" s="680"/>
      <c r="H13" s="535"/>
      <c r="I13" s="680"/>
      <c r="J13" s="535"/>
      <c r="K13" s="680"/>
    </row>
    <row r="14" spans="2:11" x14ac:dyDescent="0.2">
      <c r="B14" s="678"/>
      <c r="C14" s="678"/>
      <c r="D14" s="679"/>
      <c r="E14" s="680"/>
      <c r="F14" s="535"/>
      <c r="G14" s="680"/>
      <c r="H14" s="535"/>
      <c r="I14" s="682"/>
      <c r="J14" s="535"/>
      <c r="K14" s="682"/>
    </row>
    <row r="15" spans="2:11" x14ac:dyDescent="0.2">
      <c r="B15" s="678"/>
      <c r="C15" s="678"/>
      <c r="D15" s="679"/>
      <c r="E15" s="680"/>
      <c r="F15" s="538"/>
      <c r="G15" s="680"/>
      <c r="H15" s="538"/>
      <c r="I15" s="680"/>
      <c r="J15" s="538"/>
      <c r="K15" s="680"/>
    </row>
    <row r="26" spans="1:18" x14ac:dyDescent="0.2">
      <c r="A26" s="683"/>
    </row>
    <row r="29" spans="1:18" x14ac:dyDescent="0.2">
      <c r="A29" s="1006"/>
      <c r="B29" s="1007"/>
      <c r="C29" s="1007"/>
      <c r="D29" s="1007"/>
      <c r="E29" s="1007"/>
      <c r="F29" s="1007"/>
      <c r="G29" s="1007"/>
      <c r="H29" s="1007"/>
      <c r="I29" s="1007"/>
      <c r="J29" s="1007"/>
      <c r="K29" s="1007"/>
      <c r="L29" s="1007"/>
      <c r="M29" s="1007"/>
      <c r="N29" s="1007"/>
      <c r="O29" s="1007"/>
      <c r="P29" s="1007"/>
    </row>
    <row r="30" spans="1:18" ht="13.5" thickBot="1" x14ac:dyDescent="0.25">
      <c r="A30" s="684"/>
      <c r="B30" s="680"/>
      <c r="C30" s="680"/>
      <c r="D30" s="680"/>
      <c r="E30" s="680"/>
      <c r="F30" s="680"/>
      <c r="G30" s="680"/>
      <c r="H30" s="680"/>
      <c r="I30" s="680"/>
      <c r="J30" s="680"/>
      <c r="K30" s="680"/>
      <c r="L30" s="680"/>
      <c r="M30" s="680"/>
      <c r="N30" s="680"/>
      <c r="O30" s="680"/>
      <c r="P30" s="680"/>
    </row>
    <row r="31" spans="1:18" ht="20.100000000000001" customHeight="1" thickBot="1" x14ac:dyDescent="0.25">
      <c r="A31" s="685" t="s">
        <v>4</v>
      </c>
      <c r="B31" s="686">
        <v>2001</v>
      </c>
      <c r="C31" s="686">
        <v>2002</v>
      </c>
      <c r="D31" s="686">
        <v>2003</v>
      </c>
      <c r="E31" s="686">
        <v>2004</v>
      </c>
      <c r="F31" s="686">
        <v>2005</v>
      </c>
      <c r="G31" s="686">
        <v>2006</v>
      </c>
      <c r="H31" s="686">
        <v>2007</v>
      </c>
      <c r="I31" s="686">
        <v>2008</v>
      </c>
      <c r="J31" s="686">
        <v>2009</v>
      </c>
      <c r="K31" s="686">
        <v>2010</v>
      </c>
      <c r="L31" s="686">
        <v>2011</v>
      </c>
      <c r="M31" s="686">
        <v>2012</v>
      </c>
      <c r="N31" s="686">
        <v>2013</v>
      </c>
      <c r="O31" s="686">
        <v>2014</v>
      </c>
      <c r="P31" s="686">
        <v>2015</v>
      </c>
      <c r="Q31" s="686">
        <v>2016</v>
      </c>
      <c r="R31" s="686">
        <v>2017</v>
      </c>
    </row>
    <row r="32" spans="1:18" ht="15.95" customHeight="1" thickBot="1" x14ac:dyDescent="0.25">
      <c r="A32" s="687" t="s">
        <v>24</v>
      </c>
      <c r="B32" s="688">
        <v>22.56</v>
      </c>
      <c r="C32" s="688">
        <v>25.42</v>
      </c>
      <c r="D32" s="688">
        <v>30.53</v>
      </c>
      <c r="E32" s="688">
        <v>26.94</v>
      </c>
      <c r="F32" s="689">
        <f>F33+F34</f>
        <v>31.79</v>
      </c>
      <c r="G32" s="689">
        <v>26.34</v>
      </c>
      <c r="H32" s="689">
        <v>30.64</v>
      </c>
      <c r="I32" s="689">
        <v>31.99</v>
      </c>
      <c r="J32" s="690">
        <v>35.119999999999997</v>
      </c>
      <c r="K32" s="690">
        <v>34.9</v>
      </c>
      <c r="L32" s="690">
        <f>SUM(L33+L34)</f>
        <v>33.382000000000005</v>
      </c>
      <c r="M32" s="690">
        <v>38.03</v>
      </c>
      <c r="N32" s="690">
        <v>38.03</v>
      </c>
      <c r="O32" s="690">
        <v>35.79</v>
      </c>
      <c r="P32" s="690">
        <v>32.33</v>
      </c>
      <c r="Q32" s="690">
        <v>30.18</v>
      </c>
      <c r="R32" s="690">
        <v>28.75</v>
      </c>
    </row>
    <row r="33" spans="1:18" ht="15.95" customHeight="1" thickBot="1" x14ac:dyDescent="0.25">
      <c r="A33" s="687" t="s">
        <v>25</v>
      </c>
      <c r="B33" s="690">
        <v>22.3</v>
      </c>
      <c r="C33" s="690">
        <v>25.16</v>
      </c>
      <c r="D33" s="690">
        <v>30.28</v>
      </c>
      <c r="E33" s="690">
        <v>26.73</v>
      </c>
      <c r="F33" s="690">
        <v>31.5</v>
      </c>
      <c r="G33" s="690">
        <v>26.17</v>
      </c>
      <c r="H33" s="690">
        <v>30.48</v>
      </c>
      <c r="I33" s="689">
        <v>31.84</v>
      </c>
      <c r="J33" s="690">
        <v>34.929000000000002</v>
      </c>
      <c r="K33" s="690">
        <v>34.703000000000003</v>
      </c>
      <c r="L33" s="690">
        <v>33.188000000000002</v>
      </c>
      <c r="M33" s="690">
        <v>37.799999999999997</v>
      </c>
      <c r="N33" s="690">
        <v>37.83</v>
      </c>
      <c r="O33" s="690">
        <v>35.61</v>
      </c>
      <c r="P33" s="690">
        <v>32.119999999999997</v>
      </c>
      <c r="Q33" s="690">
        <v>30.050999999999998</v>
      </c>
      <c r="R33" s="690">
        <v>28.59</v>
      </c>
    </row>
    <row r="34" spans="1:18" ht="15.95" customHeight="1" thickBot="1" x14ac:dyDescent="0.25">
      <c r="A34" s="687" t="s">
        <v>26</v>
      </c>
      <c r="B34" s="690">
        <v>0.26</v>
      </c>
      <c r="C34" s="690">
        <v>0.26</v>
      </c>
      <c r="D34" s="690">
        <v>0.25</v>
      </c>
      <c r="E34" s="690">
        <v>0.21</v>
      </c>
      <c r="F34" s="690">
        <v>0.28999999999999998</v>
      </c>
      <c r="G34" s="690">
        <v>0.17</v>
      </c>
      <c r="H34" s="690">
        <v>0.16</v>
      </c>
      <c r="I34" s="690">
        <v>0.15</v>
      </c>
      <c r="J34" s="690">
        <v>0.19</v>
      </c>
      <c r="K34" s="690">
        <v>0.2</v>
      </c>
      <c r="L34" s="690">
        <v>0.19400000000000001</v>
      </c>
      <c r="M34" s="690">
        <v>0.23</v>
      </c>
      <c r="N34" s="690">
        <v>0.2</v>
      </c>
      <c r="O34" s="690">
        <v>0.18</v>
      </c>
      <c r="P34" s="690">
        <v>0.21</v>
      </c>
      <c r="Q34" s="690">
        <v>0.13</v>
      </c>
      <c r="R34" s="690">
        <v>0.16</v>
      </c>
    </row>
  </sheetData>
  <mergeCells count="1">
    <mergeCell ref="A29:P29"/>
  </mergeCells>
  <printOptions horizontalCentered="1"/>
  <pageMargins left="0.9055118110236221" right="0.9055118110236221" top="0.78740157480314965" bottom="0.78740157480314965" header="0.31496062992125984" footer="0.31496062992125984"/>
  <pageSetup paperSize="9" scale="90" fitToHeight="0" orientation="landscape"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B050"/>
  </sheetPr>
  <dimension ref="A1:O23"/>
  <sheetViews>
    <sheetView zoomScaleNormal="100" zoomScaleSheetLayoutView="100" workbookViewId="0">
      <selection activeCell="J12" sqref="J12"/>
    </sheetView>
  </sheetViews>
  <sheetFormatPr defaultRowHeight="12.75" x14ac:dyDescent="0.2"/>
  <cols>
    <col min="1" max="1" width="12.7109375" customWidth="1"/>
    <col min="2" max="3" width="12.42578125" customWidth="1"/>
    <col min="4" max="4" width="9.7109375" customWidth="1"/>
    <col min="5" max="5" width="7.7109375" customWidth="1"/>
    <col min="6" max="6" width="9.7109375" customWidth="1"/>
    <col min="7" max="7" width="7.7109375" customWidth="1"/>
    <col min="8" max="8" width="9.7109375" customWidth="1"/>
    <col min="9" max="9" width="7.7109375" customWidth="1"/>
    <col min="10" max="10" width="9.7109375" customWidth="1"/>
    <col min="11" max="11" width="7.7109375" customWidth="1"/>
    <col min="12" max="12" width="11.5703125" customWidth="1"/>
    <col min="14" max="14" width="12" customWidth="1"/>
  </cols>
  <sheetData>
    <row r="1" spans="1:15" ht="16.5" customHeight="1" x14ac:dyDescent="0.2">
      <c r="A1" s="1010" t="s">
        <v>0</v>
      </c>
      <c r="B1" s="1010"/>
      <c r="C1" s="1010"/>
      <c r="D1" s="1010"/>
      <c r="E1" s="1010"/>
      <c r="F1" s="1010"/>
      <c r="G1" s="1010"/>
      <c r="H1" s="1010"/>
      <c r="I1" s="1010"/>
      <c r="J1" s="1010"/>
      <c r="K1" s="1010"/>
      <c r="L1" s="1010"/>
    </row>
    <row r="2" spans="1:15" ht="16.5" customHeight="1" x14ac:dyDescent="0.2">
      <c r="A2" s="1010" t="s">
        <v>390</v>
      </c>
      <c r="B2" s="1010"/>
      <c r="C2" s="1010"/>
      <c r="D2" s="1010"/>
      <c r="E2" s="1010"/>
      <c r="F2" s="1010"/>
      <c r="G2" s="1010"/>
      <c r="H2" s="1010"/>
      <c r="I2" s="1010"/>
      <c r="J2" s="1010"/>
      <c r="K2" s="1010"/>
      <c r="L2" s="1010"/>
    </row>
    <row r="3" spans="1:15" ht="12" customHeight="1" thickBot="1" x14ac:dyDescent="0.25">
      <c r="A3" s="1013"/>
      <c r="B3" s="1013"/>
      <c r="C3" s="1013"/>
      <c r="D3" s="1013"/>
      <c r="E3" s="1013"/>
      <c r="F3" s="1013"/>
      <c r="G3" s="1013"/>
      <c r="H3" s="1013"/>
      <c r="I3" s="1013"/>
      <c r="J3" s="1013"/>
      <c r="K3" s="1013"/>
      <c r="L3" s="1013"/>
    </row>
    <row r="4" spans="1:15" ht="24.95" customHeight="1" thickTop="1" x14ac:dyDescent="0.2">
      <c r="A4" s="1014" t="s">
        <v>3</v>
      </c>
      <c r="B4" s="1016" t="s">
        <v>53</v>
      </c>
      <c r="C4" s="1009" t="s">
        <v>55</v>
      </c>
      <c r="D4" s="1009" t="s">
        <v>77</v>
      </c>
      <c r="E4" s="1009"/>
      <c r="F4" s="1009"/>
      <c r="G4" s="1009"/>
      <c r="H4" s="1009"/>
      <c r="I4" s="1009"/>
      <c r="J4" s="1009"/>
      <c r="K4" s="1009"/>
      <c r="L4" s="1011" t="s">
        <v>78</v>
      </c>
    </row>
    <row r="5" spans="1:15" ht="27.95" customHeight="1" thickBot="1" x14ac:dyDescent="0.25">
      <c r="A5" s="1015"/>
      <c r="B5" s="1017"/>
      <c r="C5" s="1018"/>
      <c r="D5" s="118" t="s">
        <v>57</v>
      </c>
      <c r="E5" s="118" t="s">
        <v>44</v>
      </c>
      <c r="F5" s="118" t="s">
        <v>12</v>
      </c>
      <c r="G5" s="118" t="s">
        <v>44</v>
      </c>
      <c r="H5" s="118" t="s">
        <v>58</v>
      </c>
      <c r="I5" s="118" t="s">
        <v>44</v>
      </c>
      <c r="J5" s="118" t="s">
        <v>59</v>
      </c>
      <c r="K5" s="118" t="s">
        <v>44</v>
      </c>
      <c r="L5" s="1012"/>
    </row>
    <row r="6" spans="1:15" ht="16.5" customHeight="1" thickTop="1" x14ac:dyDescent="0.2">
      <c r="A6" s="121" t="s">
        <v>18</v>
      </c>
      <c r="B6" s="856">
        <v>3774</v>
      </c>
      <c r="C6" s="907">
        <v>4177</v>
      </c>
      <c r="D6" s="907">
        <v>898</v>
      </c>
      <c r="E6" s="116">
        <f>D6/B6*100</f>
        <v>23.794382617912031</v>
      </c>
      <c r="F6" s="825">
        <v>2178</v>
      </c>
      <c r="G6" s="116">
        <f>F6/B6*100</f>
        <v>57.710651828298886</v>
      </c>
      <c r="H6" s="825">
        <v>240</v>
      </c>
      <c r="I6" s="116">
        <f>H6/B6*100</f>
        <v>6.359300476947535</v>
      </c>
      <c r="J6" s="825">
        <v>436</v>
      </c>
      <c r="K6" s="116">
        <f>J6/B6*100</f>
        <v>11.552729199788022</v>
      </c>
      <c r="L6" s="775">
        <v>69.622132975691287</v>
      </c>
    </row>
    <row r="7" spans="1:15" ht="16.5" customHeight="1" x14ac:dyDescent="0.2">
      <c r="A7" s="122" t="s">
        <v>19</v>
      </c>
      <c r="B7" s="858">
        <v>2784</v>
      </c>
      <c r="C7" s="20">
        <v>3188</v>
      </c>
      <c r="D7" s="20">
        <v>614</v>
      </c>
      <c r="E7" s="15">
        <f t="shared" ref="E7:E15" si="0">D7/B7*100</f>
        <v>22.054597701149426</v>
      </c>
      <c r="F7" s="75">
        <v>1734</v>
      </c>
      <c r="G7" s="15">
        <f t="shared" ref="G7:G15" si="1">F7/B7*100</f>
        <v>62.284482758620683</v>
      </c>
      <c r="H7" s="75">
        <v>136</v>
      </c>
      <c r="I7" s="15">
        <f t="shared" ref="I7:I15" si="2">H7/B7*100</f>
        <v>4.8850574712643677</v>
      </c>
      <c r="J7" s="75">
        <v>278</v>
      </c>
      <c r="K7" s="15">
        <f t="shared" ref="K7:K15" si="3">J7/B7*100</f>
        <v>9.9856321839080451</v>
      </c>
      <c r="L7" s="775">
        <v>57.770602565645582</v>
      </c>
    </row>
    <row r="8" spans="1:15" ht="16.5" customHeight="1" x14ac:dyDescent="0.2">
      <c r="A8" s="122" t="s">
        <v>20</v>
      </c>
      <c r="B8" s="908">
        <v>2286</v>
      </c>
      <c r="C8" s="20">
        <v>2675</v>
      </c>
      <c r="D8" s="20">
        <v>515</v>
      </c>
      <c r="E8" s="15">
        <f t="shared" si="0"/>
        <v>22.528433945756781</v>
      </c>
      <c r="F8" s="75">
        <v>1453</v>
      </c>
      <c r="G8" s="15">
        <f t="shared" si="1"/>
        <v>63.560804899387577</v>
      </c>
      <c r="H8" s="75">
        <v>89</v>
      </c>
      <c r="I8" s="15">
        <f t="shared" si="2"/>
        <v>3.89326334208224</v>
      </c>
      <c r="J8" s="75">
        <v>219</v>
      </c>
      <c r="K8" s="15">
        <f t="shared" si="3"/>
        <v>9.5800524934383215</v>
      </c>
      <c r="L8" s="775">
        <v>45.052946080334564</v>
      </c>
    </row>
    <row r="9" spans="1:15" ht="16.5" customHeight="1" x14ac:dyDescent="0.2">
      <c r="A9" s="122" t="s">
        <v>21</v>
      </c>
      <c r="B9" s="858">
        <v>2527</v>
      </c>
      <c r="C9" s="20">
        <v>3018</v>
      </c>
      <c r="D9" s="20">
        <v>495</v>
      </c>
      <c r="E9" s="15">
        <f t="shared" si="0"/>
        <v>19.588444796201028</v>
      </c>
      <c r="F9" s="75">
        <v>1706</v>
      </c>
      <c r="G9" s="15">
        <f t="shared" si="1"/>
        <v>67.510882469331222</v>
      </c>
      <c r="H9" s="75">
        <v>101</v>
      </c>
      <c r="I9" s="15">
        <f t="shared" si="2"/>
        <v>3.9968341907400076</v>
      </c>
      <c r="J9" s="75">
        <v>195</v>
      </c>
      <c r="K9" s="15">
        <f t="shared" si="3"/>
        <v>7.7166600712307094</v>
      </c>
      <c r="L9" s="775">
        <v>43.086838650275368</v>
      </c>
    </row>
    <row r="10" spans="1:15" ht="16.5" customHeight="1" x14ac:dyDescent="0.2">
      <c r="A10" s="122" t="s">
        <v>22</v>
      </c>
      <c r="B10" s="908">
        <v>2559</v>
      </c>
      <c r="C10" s="20">
        <v>2974</v>
      </c>
      <c r="D10" s="20">
        <v>385</v>
      </c>
      <c r="E10" s="15">
        <f t="shared" si="0"/>
        <v>15.044939429464636</v>
      </c>
      <c r="F10" s="75">
        <v>1608</v>
      </c>
      <c r="G10" s="15">
        <f t="shared" si="1"/>
        <v>62.837045720984761</v>
      </c>
      <c r="H10" s="75">
        <v>153</v>
      </c>
      <c r="I10" s="15">
        <f t="shared" si="2"/>
        <v>5.9788980070339974</v>
      </c>
      <c r="J10" s="75">
        <v>402</v>
      </c>
      <c r="K10" s="15">
        <f t="shared" si="3"/>
        <v>15.70926143024619</v>
      </c>
      <c r="L10" s="775">
        <v>43.883943347012412</v>
      </c>
    </row>
    <row r="11" spans="1:15" ht="16.5" customHeight="1" x14ac:dyDescent="0.2">
      <c r="A11" s="122" t="s">
        <v>23</v>
      </c>
      <c r="B11" s="908">
        <v>3789</v>
      </c>
      <c r="C11" s="20">
        <v>4368</v>
      </c>
      <c r="D11" s="20">
        <v>597</v>
      </c>
      <c r="E11" s="15">
        <f t="shared" si="0"/>
        <v>15.756136183689629</v>
      </c>
      <c r="F11" s="75">
        <v>2411</v>
      </c>
      <c r="G11" s="15">
        <f t="shared" si="1"/>
        <v>63.631565056743199</v>
      </c>
      <c r="H11" s="75">
        <v>123</v>
      </c>
      <c r="I11" s="15">
        <f t="shared" si="2"/>
        <v>3.2462391132224862</v>
      </c>
      <c r="J11" s="75">
        <v>602</v>
      </c>
      <c r="K11" s="15">
        <f t="shared" si="3"/>
        <v>15.888097123251518</v>
      </c>
      <c r="L11" s="775">
        <v>68.335034645447763</v>
      </c>
    </row>
    <row r="12" spans="1:15" ht="16.5" customHeight="1" x14ac:dyDescent="0.2">
      <c r="A12" s="122" t="s">
        <v>12</v>
      </c>
      <c r="B12" s="908">
        <v>3789</v>
      </c>
      <c r="C12" s="20">
        <v>4327</v>
      </c>
      <c r="D12" s="20">
        <v>559</v>
      </c>
      <c r="E12" s="15">
        <f t="shared" si="0"/>
        <v>14.753233043019268</v>
      </c>
      <c r="F12" s="75">
        <v>2336</v>
      </c>
      <c r="G12" s="15">
        <f t="shared" si="1"/>
        <v>61.652150963314853</v>
      </c>
      <c r="H12" s="75">
        <v>143</v>
      </c>
      <c r="I12" s="15">
        <f t="shared" si="2"/>
        <v>3.774082871470045</v>
      </c>
      <c r="J12" s="75">
        <v>628</v>
      </c>
      <c r="K12" s="15">
        <f t="shared" si="3"/>
        <v>16.574294008973347</v>
      </c>
      <c r="L12" s="775">
        <v>56.038192934662042</v>
      </c>
    </row>
    <row r="13" spans="1:15" ht="16.5" customHeight="1" x14ac:dyDescent="0.2">
      <c r="A13" s="122" t="s">
        <v>13</v>
      </c>
      <c r="B13" s="908">
        <v>4679</v>
      </c>
      <c r="C13" s="20">
        <v>5218</v>
      </c>
      <c r="D13" s="20">
        <v>714</v>
      </c>
      <c r="E13" s="15">
        <f t="shared" si="0"/>
        <v>15.259670869843983</v>
      </c>
      <c r="F13" s="75">
        <v>3131</v>
      </c>
      <c r="G13" s="15">
        <f t="shared" si="1"/>
        <v>66.916007693951698</v>
      </c>
      <c r="H13" s="75">
        <v>141</v>
      </c>
      <c r="I13" s="15">
        <f t="shared" si="2"/>
        <v>3.0134644154733921</v>
      </c>
      <c r="J13" s="75">
        <v>625</v>
      </c>
      <c r="K13" s="15">
        <f t="shared" si="3"/>
        <v>13.357555033126737</v>
      </c>
      <c r="L13" s="775">
        <v>70.700904500137497</v>
      </c>
    </row>
    <row r="14" spans="1:15" ht="16.5" customHeight="1" thickBot="1" x14ac:dyDescent="0.25">
      <c r="A14" s="128" t="s">
        <v>181</v>
      </c>
      <c r="B14" s="909">
        <v>144</v>
      </c>
      <c r="C14" s="242">
        <v>223</v>
      </c>
      <c r="D14" s="242">
        <v>24</v>
      </c>
      <c r="E14" s="130">
        <f t="shared" si="0"/>
        <v>16.666666666666664</v>
      </c>
      <c r="F14" s="827">
        <v>82</v>
      </c>
      <c r="G14" s="130">
        <f t="shared" si="1"/>
        <v>56.944444444444443</v>
      </c>
      <c r="H14" s="827">
        <v>35</v>
      </c>
      <c r="I14" s="130">
        <f t="shared" si="2"/>
        <v>24.305555555555554</v>
      </c>
      <c r="J14" s="827">
        <v>3</v>
      </c>
      <c r="K14" s="130">
        <f t="shared" si="3"/>
        <v>2.083333333333333</v>
      </c>
      <c r="L14" s="775" t="s">
        <v>416</v>
      </c>
    </row>
    <row r="15" spans="1:15" ht="24" customHeight="1" thickTop="1" thickBot="1" x14ac:dyDescent="0.25">
      <c r="A15" s="133" t="s">
        <v>14</v>
      </c>
      <c r="B15" s="141">
        <v>26331</v>
      </c>
      <c r="C15" s="135">
        <v>30168</v>
      </c>
      <c r="D15" s="142">
        <v>4801</v>
      </c>
      <c r="E15" s="136">
        <f t="shared" si="0"/>
        <v>18.233261175040827</v>
      </c>
      <c r="F15" s="140">
        <v>16639</v>
      </c>
      <c r="G15" s="136">
        <f t="shared" si="1"/>
        <v>63.191675211727613</v>
      </c>
      <c r="H15" s="140">
        <v>1161</v>
      </c>
      <c r="I15" s="136">
        <f t="shared" si="2"/>
        <v>4.4092514526603619</v>
      </c>
      <c r="J15" s="140">
        <v>3388</v>
      </c>
      <c r="K15" s="136">
        <f t="shared" si="3"/>
        <v>12.866962895446433</v>
      </c>
      <c r="L15" s="566">
        <v>57.323314071718691</v>
      </c>
      <c r="N15" s="5"/>
      <c r="O15" s="33"/>
    </row>
    <row r="16" spans="1:15" ht="12" customHeight="1" thickTop="1" x14ac:dyDescent="0.2">
      <c r="A16" s="104"/>
      <c r="B16" s="42"/>
      <c r="C16" s="5"/>
      <c r="D16" s="5"/>
      <c r="E16" s="3"/>
      <c r="F16" s="3"/>
      <c r="G16" s="3"/>
      <c r="H16" s="3"/>
      <c r="I16" s="3"/>
      <c r="J16" s="3"/>
      <c r="K16" s="3"/>
      <c r="L16" s="3"/>
    </row>
    <row r="17" spans="1:14" x14ac:dyDescent="0.2">
      <c r="A17" s="17"/>
      <c r="B17" s="1008" t="s">
        <v>246</v>
      </c>
      <c r="C17" s="1008"/>
      <c r="D17" s="1008"/>
      <c r="E17" s="1008"/>
      <c r="M17" s="5"/>
    </row>
    <row r="18" spans="1:14" x14ac:dyDescent="0.2">
      <c r="B18" s="1008" t="s">
        <v>247</v>
      </c>
      <c r="C18" s="1008"/>
      <c r="D18" s="1008"/>
      <c r="E18" s="1008"/>
      <c r="N18" s="5"/>
    </row>
    <row r="19" spans="1:14" ht="11.25" customHeight="1" x14ac:dyDescent="0.2">
      <c r="B19" s="43"/>
      <c r="C19" s="43"/>
      <c r="D19" s="359"/>
      <c r="E19" s="359"/>
      <c r="F19" s="360"/>
      <c r="G19" s="360"/>
      <c r="H19" s="5"/>
      <c r="J19" s="5"/>
    </row>
    <row r="22" spans="1:14" x14ac:dyDescent="0.2">
      <c r="M22" s="5"/>
    </row>
    <row r="23" spans="1:14" x14ac:dyDescent="0.2">
      <c r="M23" s="5"/>
    </row>
  </sheetData>
  <mergeCells count="10">
    <mergeCell ref="B17:E17"/>
    <mergeCell ref="B18:E18"/>
    <mergeCell ref="D4:K4"/>
    <mergeCell ref="A1:L1"/>
    <mergeCell ref="L4:L5"/>
    <mergeCell ref="A3:L3"/>
    <mergeCell ref="A2:L2"/>
    <mergeCell ref="A4:A5"/>
    <mergeCell ref="B4:B5"/>
    <mergeCell ref="C4:C5"/>
  </mergeCells>
  <phoneticPr fontId="7" type="noConversion"/>
  <printOptions horizontalCentered="1"/>
  <pageMargins left="0.9055118110236221" right="0.9055118110236221" top="0.78740157480314965" bottom="0.78740157480314965" header="0.31496062992125984" footer="0.31496062992125984"/>
  <pageSetup paperSize="9" orientation="landscape"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rgb="FF00B050"/>
  </sheetPr>
  <dimension ref="A6:R33"/>
  <sheetViews>
    <sheetView view="pageBreakPreview" topLeftCell="A11" zoomScaleNormal="100" zoomScaleSheetLayoutView="100" workbookViewId="0">
      <selection activeCell="Q31" sqref="Q31"/>
    </sheetView>
  </sheetViews>
  <sheetFormatPr defaultRowHeight="12.75" x14ac:dyDescent="0.2"/>
  <cols>
    <col min="1" max="1" width="16.7109375" customWidth="1"/>
    <col min="2" max="17" width="7" customWidth="1"/>
    <col min="18" max="18" width="6.85546875" customWidth="1"/>
  </cols>
  <sheetData>
    <row r="6" spans="2:11" x14ac:dyDescent="0.2">
      <c r="B6" s="72"/>
      <c r="C6" s="72"/>
      <c r="D6" s="73"/>
      <c r="E6" s="2"/>
      <c r="F6" s="47"/>
      <c r="G6" s="2"/>
      <c r="H6" s="47"/>
      <c r="I6" s="2"/>
      <c r="J6" s="47"/>
      <c r="K6" s="2"/>
    </row>
    <row r="7" spans="2:11" x14ac:dyDescent="0.2">
      <c r="B7" s="72"/>
      <c r="C7" s="72"/>
      <c r="D7" s="73"/>
      <c r="E7" s="2"/>
      <c r="F7" s="47"/>
      <c r="G7" s="2"/>
      <c r="H7" s="47"/>
      <c r="I7" s="2"/>
      <c r="J7" s="47"/>
      <c r="K7" s="2"/>
    </row>
    <row r="8" spans="2:11" x14ac:dyDescent="0.2">
      <c r="B8" s="72"/>
      <c r="C8" s="72"/>
      <c r="D8" s="73"/>
      <c r="E8" s="2"/>
      <c r="F8" s="47"/>
      <c r="G8" s="2"/>
      <c r="H8" s="47"/>
      <c r="I8" s="2"/>
      <c r="J8" s="47"/>
      <c r="K8" s="2"/>
    </row>
    <row r="9" spans="2:11" x14ac:dyDescent="0.2">
      <c r="B9" s="72"/>
      <c r="C9" s="72"/>
      <c r="D9" s="73"/>
      <c r="E9" s="2"/>
      <c r="F9" s="47"/>
      <c r="G9" s="2"/>
      <c r="H9" s="47"/>
      <c r="I9" s="2"/>
      <c r="J9" s="47"/>
      <c r="K9" s="2"/>
    </row>
    <row r="10" spans="2:11" x14ac:dyDescent="0.2">
      <c r="B10" s="72"/>
      <c r="C10" s="72"/>
      <c r="D10" s="73"/>
      <c r="E10" s="2"/>
      <c r="F10" s="47"/>
      <c r="G10" s="2"/>
      <c r="H10" s="47"/>
      <c r="I10" s="2"/>
      <c r="J10" s="47"/>
      <c r="K10" s="2"/>
    </row>
    <row r="11" spans="2:11" x14ac:dyDescent="0.2">
      <c r="B11" s="72"/>
      <c r="C11" s="72"/>
      <c r="D11" s="73"/>
      <c r="E11" s="2"/>
      <c r="F11" s="47"/>
      <c r="G11" s="2"/>
      <c r="H11" s="47"/>
      <c r="I11" s="2"/>
      <c r="J11" s="47"/>
      <c r="K11" s="2"/>
    </row>
    <row r="12" spans="2:11" x14ac:dyDescent="0.2">
      <c r="B12" s="72"/>
      <c r="C12" s="72"/>
      <c r="D12" s="73"/>
      <c r="E12" s="2"/>
      <c r="F12" s="47"/>
      <c r="G12" s="2"/>
      <c r="H12" s="47"/>
      <c r="I12" s="2"/>
      <c r="J12" s="47"/>
      <c r="K12" s="2"/>
    </row>
    <row r="13" spans="2:11" x14ac:dyDescent="0.2">
      <c r="B13" s="72"/>
      <c r="C13" s="72"/>
      <c r="D13" s="73"/>
      <c r="E13" s="2"/>
      <c r="F13" s="47"/>
      <c r="G13" s="2"/>
      <c r="H13" s="47"/>
      <c r="I13" s="2"/>
      <c r="J13" s="47"/>
      <c r="K13" s="2"/>
    </row>
    <row r="14" spans="2:11" x14ac:dyDescent="0.2">
      <c r="B14" s="72"/>
      <c r="C14" s="72"/>
      <c r="D14" s="73"/>
      <c r="E14" s="2"/>
      <c r="F14" s="47"/>
      <c r="G14" s="2"/>
      <c r="H14" s="47"/>
      <c r="I14" s="18"/>
      <c r="J14" s="47"/>
      <c r="K14" s="18"/>
    </row>
    <row r="15" spans="2:11" x14ac:dyDescent="0.2">
      <c r="B15" s="72"/>
      <c r="C15" s="72"/>
      <c r="D15" s="73"/>
      <c r="E15" s="2"/>
      <c r="F15" s="48"/>
      <c r="G15" s="2"/>
      <c r="H15" s="48"/>
      <c r="I15" s="2"/>
      <c r="J15" s="48"/>
      <c r="K15" s="2"/>
    </row>
    <row r="16" spans="2:11" x14ac:dyDescent="0.2">
      <c r="B16" s="17"/>
    </row>
    <row r="26" spans="1:18" x14ac:dyDescent="0.2">
      <c r="A26" s="38"/>
    </row>
    <row r="29" spans="1:18" x14ac:dyDescent="0.2">
      <c r="A29" s="39"/>
    </row>
    <row r="30" spans="1:18" ht="20.100000000000001" customHeight="1" thickBot="1" x14ac:dyDescent="0.25">
      <c r="A30" s="39"/>
    </row>
    <row r="31" spans="1:18" ht="20.100000000000001" customHeight="1" thickBot="1" x14ac:dyDescent="0.25">
      <c r="A31" s="87" t="s">
        <v>4</v>
      </c>
      <c r="B31" s="87">
        <v>2001</v>
      </c>
      <c r="C31" s="87">
        <v>2002</v>
      </c>
      <c r="D31" s="87">
        <v>2003</v>
      </c>
      <c r="E31" s="87">
        <v>2004</v>
      </c>
      <c r="F31" s="87">
        <v>2005</v>
      </c>
      <c r="G31" s="87">
        <v>2006</v>
      </c>
      <c r="H31" s="87">
        <v>2007</v>
      </c>
      <c r="I31" s="87">
        <v>2008</v>
      </c>
      <c r="J31" s="87">
        <v>2009</v>
      </c>
      <c r="K31" s="87">
        <v>2010</v>
      </c>
      <c r="L31" s="87">
        <v>2011</v>
      </c>
      <c r="M31" s="87">
        <v>2012</v>
      </c>
      <c r="N31" s="87">
        <v>2013</v>
      </c>
      <c r="O31" s="87">
        <v>2014</v>
      </c>
      <c r="P31" s="87">
        <v>2015</v>
      </c>
      <c r="Q31" s="87">
        <v>2016</v>
      </c>
      <c r="R31" s="819">
        <v>2017</v>
      </c>
    </row>
    <row r="32" spans="1:18" s="11" customFormat="1" ht="27" customHeight="1" thickBot="1" x14ac:dyDescent="0.25">
      <c r="A32" s="88" t="s">
        <v>209</v>
      </c>
      <c r="B32" s="89">
        <v>23.2</v>
      </c>
      <c r="C32" s="89">
        <v>24.1</v>
      </c>
      <c r="D32" s="89">
        <v>27.2</v>
      </c>
      <c r="E32" s="89">
        <v>26.8</v>
      </c>
      <c r="F32" s="89">
        <v>27.7</v>
      </c>
      <c r="G32" s="89">
        <v>25.8</v>
      </c>
      <c r="H32" s="89">
        <v>27.1</v>
      </c>
      <c r="I32" s="89">
        <v>28.7</v>
      </c>
      <c r="J32" s="89">
        <v>30.9</v>
      </c>
      <c r="K32" s="89">
        <v>31.2</v>
      </c>
      <c r="L32" s="114">
        <v>30.1</v>
      </c>
      <c r="M32" s="114">
        <v>35.08</v>
      </c>
      <c r="N32" s="114">
        <v>36.079000000000001</v>
      </c>
      <c r="O32" s="114">
        <v>33.61</v>
      </c>
      <c r="P32" s="114">
        <v>29.7</v>
      </c>
      <c r="Q32" s="114">
        <v>27.2</v>
      </c>
      <c r="R32" s="114">
        <v>26.3</v>
      </c>
    </row>
    <row r="33" spans="1:16" x14ac:dyDescent="0.2">
      <c r="A33" s="40"/>
      <c r="P33" s="25"/>
    </row>
  </sheetData>
  <phoneticPr fontId="7" type="noConversion"/>
  <printOptions horizontalCentered="1"/>
  <pageMargins left="0.9055118110236221" right="0.9055118110236221" top="0.78740157480314965" bottom="0.78740157480314965" header="0.31496062992125984" footer="0.31496062992125984"/>
  <pageSetup paperSize="9" scale="94" orientation="landscape"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32687A7543A9642AA8A5AC69DB74E75" ma:contentTypeVersion="1" ma:contentTypeDescription="Umožňuje vytvoriť nový dokument." ma:contentTypeScope="" ma:versionID="e8c4bf5d7fb5d8efcdd4009cfaf187ae">
  <xsd:schema xmlns:xsd="http://www.w3.org/2001/XMLSchema" xmlns:xs="http://www.w3.org/2001/XMLSchema" xmlns:p="http://schemas.microsoft.com/office/2006/metadata/properties" xmlns:ns2="5d92646e-282c-4c1b-a13d-2ee2480bf4f6" targetNamespace="http://schemas.microsoft.com/office/2006/metadata/properties" ma:root="true" ma:fieldsID="a92bf449d0cee63487f34e9064fbc894" ns2:_="">
    <xsd:import namespace="5d92646e-282c-4c1b-a13d-2ee2480bf4f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92646e-282c-4c1b-a13d-2ee2480bf4f6" elementFormDefault="qualified">
    <xsd:import namespace="http://schemas.microsoft.com/office/2006/documentManagement/types"/>
    <xsd:import namespace="http://schemas.microsoft.com/office/infopath/2007/PartnerControls"/>
    <xsd:element name="_dlc_DocId" ma:index="8" nillable="true" ma:displayName="Hodnota identifikátora dokumentu" ma:description="Hodnota identifikátora dokumentu priradená k tejto položke." ma:internalName="_dlc_DocId" ma:readOnly="true">
      <xsd:simpleType>
        <xsd:restriction base="dms:Text"/>
      </xsd:simpleType>
    </xsd:element>
    <xsd:element name="_dlc_DocIdUrl" ma:index="9" nillable="true" ma:displayName="Identifikátor dokumentu" ma:description="Trvalé prepojenie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d92646e-282c-4c1b-a13d-2ee2480bf4f6">MNVPC42E3CNQ-7-1057</_dlc_DocId>
    <_dlc_DocIdUrl xmlns="5d92646e-282c-4c1b-a13d-2ee2480bf4f6">
      <Url>http://portalms.justice.sk/_layouts/DocIdRedir.aspx?ID=MNVPC42E3CNQ-7-1057</Url>
      <Description>MNVPC42E3CNQ-7-1057</Description>
    </_dlc_DocIdUrl>
  </documentManagement>
</p:properties>
</file>

<file path=customXml/itemProps1.xml><?xml version="1.0" encoding="utf-8"?>
<ds:datastoreItem xmlns:ds="http://schemas.openxmlformats.org/officeDocument/2006/customXml" ds:itemID="{DD3E3814-0969-4E6A-8A46-1E2E66D64083}"/>
</file>

<file path=customXml/itemProps2.xml><?xml version="1.0" encoding="utf-8"?>
<ds:datastoreItem xmlns:ds="http://schemas.openxmlformats.org/officeDocument/2006/customXml" ds:itemID="{CD880E20-EFE6-4919-88A0-E682E43F24CD}"/>
</file>

<file path=customXml/itemProps3.xml><?xml version="1.0" encoding="utf-8"?>
<ds:datastoreItem xmlns:ds="http://schemas.openxmlformats.org/officeDocument/2006/customXml" ds:itemID="{C7523B13-B8CF-45CF-B778-A1392D057AF2}"/>
</file>

<file path=customXml/itemProps4.xml><?xml version="1.0" encoding="utf-8"?>
<ds:datastoreItem xmlns:ds="http://schemas.openxmlformats.org/officeDocument/2006/customXml" ds:itemID="{C71F3DC0-7106-4741-AAD3-F8A4A70F1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56</vt:i4>
      </vt:variant>
      <vt:variant>
        <vt:lpstr>Pomenované rozsahy</vt:lpstr>
      </vt:variant>
      <vt:variant>
        <vt:i4>63</vt:i4>
      </vt:variant>
    </vt:vector>
  </HeadingPairs>
  <TitlesOfParts>
    <vt:vector size="119" baseType="lpstr">
      <vt:lpstr>Komentár</vt:lpstr>
      <vt:lpstr>Vysvetlivky</vt:lpstr>
      <vt:lpstr>01.Tr.agenda OS (2)</vt:lpstr>
      <vt:lpstr>04.Tr.agenda-KS(1)</vt:lpstr>
      <vt:lpstr>05.Tr.agenda-KS(2)</vt:lpstr>
      <vt:lpstr>06.Tr.agenda-KS(3)</vt:lpstr>
      <vt:lpstr>07.Počet došlých vecí (GRAF (2</vt:lpstr>
      <vt:lpstr>08.Počet odsúd. a trestoch</vt:lpstr>
      <vt:lpstr>09.Počet odsúd.(GRAF)</vt:lpstr>
      <vt:lpstr>10.Druhy trestov(GRAF)</vt:lpstr>
      <vt:lpstr>11.Mladiství </vt:lpstr>
      <vt:lpstr>12.Mladiství (GRAF)</vt:lpstr>
      <vt:lpstr>13.Ženy</vt:lpstr>
      <vt:lpstr>14.Ženy (GRAF)</vt:lpstr>
      <vt:lpstr>15.Prehľad Recidivisti</vt:lpstr>
      <vt:lpstr>16.R-kateg.pachat.(1)</vt:lpstr>
      <vt:lpstr>17.R-kateg.pachat.(2)</vt:lpstr>
      <vt:lpstr>18.R-kateg.pachat.(3)</vt:lpstr>
      <vt:lpstr>19.Osobit.TČ-I. HL. </vt:lpstr>
      <vt:lpstr>20.Osobit.TČ-II.HL. </vt:lpstr>
      <vt:lpstr>21.Osobit.TČ-III. HL. </vt:lpstr>
      <vt:lpstr>22.Osobit.TČ-IV. HL. </vt:lpstr>
      <vt:lpstr>23.Osobit.TČ-VIII.HL. </vt:lpstr>
      <vt:lpstr>24.Osobit.TČ-IX.HL. </vt:lpstr>
      <vt:lpstr>25.Osobit.TČ-III. HLAVA </vt:lpstr>
      <vt:lpstr>26.Osobit.TČ-V.HLAVA </vt:lpstr>
      <vt:lpstr>27.Osobit.TČ-VI. HLAVA </vt:lpstr>
      <vt:lpstr>28.Osobit.TČ-VII. HLAVA </vt:lpstr>
      <vt:lpstr>29.Osobit.TČ-VIII.HLAVA (2)</vt:lpstr>
      <vt:lpstr>30.Osobit.TČ-IX. HLAVA </vt:lpstr>
      <vt:lpstr>31.PR.Extrémizmus (2)</vt:lpstr>
      <vt:lpstr>32.PR-týranie osoby</vt:lpstr>
      <vt:lpstr>33.Podiel počtu odsúd.(GRAF)</vt:lpstr>
      <vt:lpstr>34.Najťažšie trest.činy (GRAF)</vt:lpstr>
      <vt:lpstr>35.Upustenie od potrest (2)</vt:lpstr>
      <vt:lpstr>36.Oslobodenie</vt:lpstr>
      <vt:lpstr>37.Oslobodenie(2)</vt:lpstr>
      <vt:lpstr>38.Dom.väzenie</vt:lpstr>
      <vt:lpstr>39.Vplyv alkoh.(1)</vt:lpstr>
      <vt:lpstr>40.Vplyv alkoh.(2)</vt:lpstr>
      <vt:lpstr>41.Vplyv alkoh.(3)</vt:lpstr>
      <vt:lpstr>42.Návyk.látky (1)</vt:lpstr>
      <vt:lpstr>43.Návyk.látky (2)</vt:lpstr>
      <vt:lpstr>44.Ochran.opatrenia</vt:lpstr>
      <vt:lpstr>45.Neralizov.PALaPTL (2)</vt:lpstr>
      <vt:lpstr>46.nenastúp.tresty (2)</vt:lpstr>
      <vt:lpstr>47.Odvolania-T </vt:lpstr>
      <vt:lpstr>48.Rýchlosť konania </vt:lpstr>
      <vt:lpstr>49.Súdna väzba </vt:lpstr>
      <vt:lpstr>50.Väzba-v PK </vt:lpstr>
      <vt:lpstr>51.Probacie  </vt:lpstr>
      <vt:lpstr>52.Probacie  </vt:lpstr>
      <vt:lpstr>53.Probacie  </vt:lpstr>
      <vt:lpstr>54.Mediácie  </vt:lpstr>
      <vt:lpstr>55.Mediácie </vt:lpstr>
      <vt:lpstr>56.Mediácie  </vt:lpstr>
      <vt:lpstr>Krádež__sprenevera__podvod</vt:lpstr>
      <vt:lpstr>'51.Probacie  '!Názvy_tlače</vt:lpstr>
      <vt:lpstr>'52.Probacie  '!Názvy_tlače</vt:lpstr>
      <vt:lpstr>'53.Probacie  '!Názvy_tlače</vt:lpstr>
      <vt:lpstr>'54.Mediácie  '!Názvy_tlače</vt:lpstr>
      <vt:lpstr>'55.Mediácie '!Názvy_tlače</vt:lpstr>
      <vt:lpstr>'56.Mediácie  '!Názvy_tlače</vt:lpstr>
      <vt:lpstr>'01.Tr.agenda OS (2)'!Oblasť_tlače</vt:lpstr>
      <vt:lpstr>'04.Tr.agenda-KS(1)'!Oblasť_tlače</vt:lpstr>
      <vt:lpstr>'05.Tr.agenda-KS(2)'!Oblasť_tlače</vt:lpstr>
      <vt:lpstr>'06.Tr.agenda-KS(3)'!Oblasť_tlače</vt:lpstr>
      <vt:lpstr>'07.Počet došlých vecí (GRAF (2'!Oblasť_tlače</vt:lpstr>
      <vt:lpstr>'08.Počet odsúd. a trestoch'!Oblasť_tlače</vt:lpstr>
      <vt:lpstr>'09.Počet odsúd.(GRAF)'!Oblasť_tlače</vt:lpstr>
      <vt:lpstr>'10.Druhy trestov(GRAF)'!Oblasť_tlače</vt:lpstr>
      <vt:lpstr>'11.Mladiství '!Oblasť_tlače</vt:lpstr>
      <vt:lpstr>'12.Mladiství (GRAF)'!Oblasť_tlače</vt:lpstr>
      <vt:lpstr>'13.Ženy'!Oblasť_tlače</vt:lpstr>
      <vt:lpstr>'14.Ženy (GRAF)'!Oblasť_tlače</vt:lpstr>
      <vt:lpstr>'15.Prehľad Recidivisti'!Oblasť_tlače</vt:lpstr>
      <vt:lpstr>'16.R-kateg.pachat.(1)'!Oblasť_tlače</vt:lpstr>
      <vt:lpstr>'17.R-kateg.pachat.(2)'!Oblasť_tlače</vt:lpstr>
      <vt:lpstr>'18.R-kateg.pachat.(3)'!Oblasť_tlače</vt:lpstr>
      <vt:lpstr>'19.Osobit.TČ-I. HL. '!Oblasť_tlače</vt:lpstr>
      <vt:lpstr>'20.Osobit.TČ-II.HL. '!Oblasť_tlače</vt:lpstr>
      <vt:lpstr>'21.Osobit.TČ-III. HL. '!Oblasť_tlače</vt:lpstr>
      <vt:lpstr>'22.Osobit.TČ-IV. HL. '!Oblasť_tlače</vt:lpstr>
      <vt:lpstr>'23.Osobit.TČ-VIII.HL. '!Oblasť_tlače</vt:lpstr>
      <vt:lpstr>'24.Osobit.TČ-IX.HL. '!Oblasť_tlače</vt:lpstr>
      <vt:lpstr>'25.Osobit.TČ-III. HLAVA '!Oblasť_tlače</vt:lpstr>
      <vt:lpstr>'26.Osobit.TČ-V.HLAVA '!Oblasť_tlače</vt:lpstr>
      <vt:lpstr>'27.Osobit.TČ-VI. HLAVA '!Oblasť_tlače</vt:lpstr>
      <vt:lpstr>'28.Osobit.TČ-VII. HLAVA '!Oblasť_tlače</vt:lpstr>
      <vt:lpstr>'29.Osobit.TČ-VIII.HLAVA (2)'!Oblasť_tlače</vt:lpstr>
      <vt:lpstr>'30.Osobit.TČ-IX. HLAVA '!Oblasť_tlače</vt:lpstr>
      <vt:lpstr>'31.PR.Extrémizmus (2)'!Oblasť_tlače</vt:lpstr>
      <vt:lpstr>'32.PR-týranie osoby'!Oblasť_tlače</vt:lpstr>
      <vt:lpstr>'33.Podiel počtu odsúd.(GRAF)'!Oblasť_tlače</vt:lpstr>
      <vt:lpstr>'34.Najťažšie trest.činy (GRAF)'!Oblasť_tlače</vt:lpstr>
      <vt:lpstr>'35.Upustenie od potrest (2)'!Oblasť_tlače</vt:lpstr>
      <vt:lpstr>'36.Oslobodenie'!Oblasť_tlače</vt:lpstr>
      <vt:lpstr>'37.Oslobodenie(2)'!Oblasť_tlače</vt:lpstr>
      <vt:lpstr>'38.Dom.väzenie'!Oblasť_tlače</vt:lpstr>
      <vt:lpstr>'39.Vplyv alkoh.(1)'!Oblasť_tlače</vt:lpstr>
      <vt:lpstr>'40.Vplyv alkoh.(2)'!Oblasť_tlače</vt:lpstr>
      <vt:lpstr>'41.Vplyv alkoh.(3)'!Oblasť_tlače</vt:lpstr>
      <vt:lpstr>'42.Návyk.látky (1)'!Oblasť_tlače</vt:lpstr>
      <vt:lpstr>'43.Návyk.látky (2)'!Oblasť_tlače</vt:lpstr>
      <vt:lpstr>'44.Ochran.opatrenia'!Oblasť_tlače</vt:lpstr>
      <vt:lpstr>'45.Neralizov.PALaPTL (2)'!Oblasť_tlače</vt:lpstr>
      <vt:lpstr>'46.nenastúp.tresty (2)'!Oblasť_tlače</vt:lpstr>
      <vt:lpstr>'47.Odvolania-T '!Oblasť_tlače</vt:lpstr>
      <vt:lpstr>'48.Rýchlosť konania '!Oblasť_tlače</vt:lpstr>
      <vt:lpstr>'49.Súdna väzba '!Oblasť_tlače</vt:lpstr>
      <vt:lpstr>'50.Väzba-v PK '!Oblasť_tlače</vt:lpstr>
      <vt:lpstr>'51.Probacie  '!Oblasť_tlače</vt:lpstr>
      <vt:lpstr>'52.Probacie  '!Oblasť_tlače</vt:lpstr>
      <vt:lpstr>'53.Probacie  '!Oblasť_tlače</vt:lpstr>
      <vt:lpstr>'54.Mediácie  '!Oblasť_tlače</vt:lpstr>
      <vt:lpstr>'55.Mediácie '!Oblasť_tlače</vt:lpstr>
      <vt:lpstr>'56.Mediácie  '!Oblasť_tlače</vt:lpstr>
      <vt:lpstr>Vysvetlivky!Oblasť_tlače</vt:lpstr>
      <vt:lpstr>'07.Počet došlých vecí (GRAF (2'!Rok</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Trestná agenda</dc:title>
  <dc:creator>Martin Bihun</dc:creator>
  <cp:lastModifiedBy>JUHÁSOVÁ Daniela</cp:lastModifiedBy>
  <cp:lastPrinted>2018-07-30T14:36:28Z</cp:lastPrinted>
  <dcterms:created xsi:type="dcterms:W3CDTF">2005-03-17T10:35:27Z</dcterms:created>
  <dcterms:modified xsi:type="dcterms:W3CDTF">2018-07-30T15:20:10Z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0x010100A32687A7543A9642AA8A5AC69DB74E75</vt:lpwstr>
  </property>
  <property fmtid="{D5CDD505-2E9C-101B-9397-08002B2CF9AE}" pid="3" name="_dlc_DocIdItemGuid">
    <vt:lpwstr>610b2ee0-1704-4f85-9ae3-b60b4ab2a475</vt:lpwstr>
  </property>
</Properties>
</file>